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roducciones RJS\Desktop\LISTAS DE PRECIOS\2015\"/>
    </mc:Choice>
  </mc:AlternateContent>
  <bookViews>
    <workbookView xWindow="0" yWindow="0" windowWidth="20490" windowHeight="775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J35" i="1" l="1"/>
  <c r="J31" i="1"/>
  <c r="J34" i="1" l="1"/>
  <c r="J29" i="1"/>
  <c r="N28" i="1" l="1"/>
  <c r="M28" i="1"/>
  <c r="L28" i="1" l="1"/>
  <c r="H51" i="1" l="1"/>
  <c r="H50" i="1"/>
  <c r="H49" i="1"/>
  <c r="H10" i="1" l="1"/>
  <c r="F41" i="1"/>
  <c r="F16" i="1"/>
  <c r="F17" i="1"/>
  <c r="F5" i="1"/>
  <c r="F47" i="1" l="1"/>
  <c r="F49" i="1"/>
  <c r="D47" i="1"/>
  <c r="D49" i="1"/>
  <c r="D36" i="1"/>
  <c r="D35" i="1"/>
  <c r="F14" i="1"/>
  <c r="D14" i="1"/>
  <c r="E21" i="1"/>
  <c r="E22" i="1" s="1"/>
  <c r="F22" i="1" s="1"/>
  <c r="D16" i="1"/>
  <c r="F7" i="1"/>
  <c r="F8" i="1"/>
  <c r="F9" i="1"/>
  <c r="F10" i="1"/>
  <c r="F11" i="1"/>
  <c r="F12" i="1"/>
  <c r="F13" i="1"/>
  <c r="F15" i="1"/>
  <c r="F18" i="1"/>
  <c r="F19" i="1"/>
  <c r="F20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2" i="1"/>
  <c r="F43" i="1"/>
  <c r="F44" i="1"/>
  <c r="F45" i="1"/>
  <c r="F46" i="1"/>
  <c r="F50" i="1"/>
  <c r="F51" i="1"/>
  <c r="F6" i="1"/>
  <c r="F21" i="1" l="1"/>
  <c r="D44" i="1"/>
  <c r="H43" i="1" s="1"/>
  <c r="D39" i="1"/>
  <c r="H38" i="1" s="1"/>
  <c r="D12" i="1"/>
  <c r="H12" i="1" s="1"/>
  <c r="D50" i="1"/>
  <c r="H47" i="1" s="1"/>
  <c r="D51" i="1"/>
  <c r="H48" i="1" s="1"/>
  <c r="H46" i="1"/>
  <c r="D46" i="1"/>
  <c r="H45" i="1" s="1"/>
  <c r="D45" i="1" l="1"/>
  <c r="H44" i="1" s="1"/>
  <c r="D27" i="1"/>
  <c r="H26" i="1" s="1"/>
  <c r="D10" i="1" l="1"/>
  <c r="G21" i="1"/>
  <c r="G22" i="1" s="1"/>
  <c r="C21" i="1"/>
  <c r="C22" i="1" s="1"/>
  <c r="D40" i="1" l="1"/>
  <c r="H39" i="1" s="1"/>
  <c r="D17" i="1"/>
  <c r="H16" i="1" s="1"/>
  <c r="D13" i="1"/>
  <c r="H13" i="1" s="1"/>
  <c r="H35" i="1" l="1"/>
  <c r="D32" i="1"/>
  <c r="H31" i="1" s="1"/>
  <c r="D24" i="1"/>
  <c r="H23" i="1" s="1"/>
  <c r="D26" i="1"/>
  <c r="H25" i="1" s="1"/>
  <c r="D41" i="1"/>
  <c r="H40" i="1" s="1"/>
  <c r="D42" i="1"/>
  <c r="H41" i="1" s="1"/>
  <c r="D43" i="1"/>
  <c r="H42" i="1" s="1"/>
  <c r="D25" i="1" l="1"/>
  <c r="H24" i="1" s="1"/>
  <c r="D38" i="1"/>
  <c r="H37" i="1" s="1"/>
  <c r="D30" i="1"/>
  <c r="H29" i="1" s="1"/>
  <c r="D34" i="1"/>
  <c r="H33" i="1" s="1"/>
  <c r="D6" i="1"/>
  <c r="H6" i="1" s="1"/>
  <c r="D18" i="1" l="1"/>
  <c r="H17" i="1" s="1"/>
  <c r="D21" i="1"/>
  <c r="H20" i="1" s="1"/>
  <c r="D7" i="1"/>
  <c r="H7" i="1" s="1"/>
  <c r="D8" i="1"/>
  <c r="H8" i="1" s="1"/>
  <c r="D9" i="1"/>
  <c r="H9" i="1" s="1"/>
  <c r="D11" i="1"/>
  <c r="H11" i="1" s="1"/>
  <c r="D15" i="1"/>
  <c r="H14" i="1" s="1"/>
  <c r="H15" i="1"/>
  <c r="D19" i="1"/>
  <c r="H18" i="1" s="1"/>
  <c r="D20" i="1"/>
  <c r="H19" i="1" s="1"/>
  <c r="D22" i="1"/>
  <c r="H21" i="1" s="1"/>
  <c r="D23" i="1"/>
  <c r="H22" i="1" s="1"/>
  <c r="D29" i="1"/>
  <c r="H28" i="1" s="1"/>
  <c r="D28" i="1"/>
  <c r="H27" i="1" s="1"/>
  <c r="D31" i="1"/>
  <c r="H30" i="1" s="1"/>
  <c r="D33" i="1"/>
  <c r="H32" i="1" s="1"/>
  <c r="H34" i="1"/>
  <c r="D37" i="1"/>
  <c r="H36" i="1" s="1"/>
  <c r="D5" i="1"/>
  <c r="H5" i="1" s="1"/>
</calcChain>
</file>

<file path=xl/sharedStrings.xml><?xml version="1.0" encoding="utf-8"?>
<sst xmlns="http://schemas.openxmlformats.org/spreadsheetml/2006/main" count="60" uniqueCount="60">
  <si>
    <t>LISTA DE PRECIOS MERCADO LIBRE</t>
  </si>
  <si>
    <t>PRODUCTO</t>
  </si>
  <si>
    <t>UNIDADES POR BULTO</t>
  </si>
  <si>
    <t>PRECIO 100 UNIDADES</t>
  </si>
  <si>
    <t>BANDEJA PARA PERROS CALIENTES CARTON  A FULL COLOR</t>
  </si>
  <si>
    <t>BANDEJA PARA PERROS CALIENTES CARTON SIN IMPRESIÓN</t>
  </si>
  <si>
    <t>BANDEJA PARA PERROS CALIENTES BRISTOL A FULL COLOR</t>
  </si>
  <si>
    <t>SERVIPERROS FC</t>
  </si>
  <si>
    <t>SERVIPERROS UC</t>
  </si>
  <si>
    <t>MINIPERROS PEQUEÑOS</t>
  </si>
  <si>
    <t>CAJA PARA POLLO (EN BRASA O A LA BROASTER)</t>
  </si>
  <si>
    <t>CAJA PARA POLLO BLANCAS (SIN IMPRESIÓN)</t>
  </si>
  <si>
    <t>PORTA HAMBURGUESAS AUTOARMABLES</t>
  </si>
  <si>
    <t>PORTA HAMBURGUESAS TRIANGULAR</t>
  </si>
  <si>
    <t>BANDEJA PARA NUGGETS GRANDE</t>
  </si>
  <si>
    <t>BANDEJA PARA NUGGETS PEQUEÑO</t>
  </si>
  <si>
    <t>PORTA PAPAS FRITAS / COTUFAS / TEQUEÑOS GRANDE</t>
  </si>
  <si>
    <t>PORTA PAPAS FRITAS GRANDES BLANCAS</t>
  </si>
  <si>
    <t>PORTA PAPAS FRITAS PEQUEÑA</t>
  </si>
  <si>
    <t>PORTA PAPAS FRITAS PEQUEÑAS BLANCAS</t>
  </si>
  <si>
    <t>PORTA AREPAS</t>
  </si>
  <si>
    <t>COTUFERAS PEGADAS UNICOLOR</t>
  </si>
  <si>
    <t>PORTA PIZZA SIN IMPRESIÓN</t>
  </si>
  <si>
    <t>CONO PIZZA</t>
  </si>
  <si>
    <t>MINIPERROS MEDIANOS (REVERSO GRIS)</t>
  </si>
  <si>
    <t>PORTA PAPAS FRITAS GRANDES PEGADAS (REVERSO GRIS)</t>
  </si>
  <si>
    <t>BANDEJA PARA NUGGETS PEQUEÑO (REVERSO GRIS)</t>
  </si>
  <si>
    <t>PORTA PAPAS FRITAS GRANDES (REVERSO GRIS)</t>
  </si>
  <si>
    <t>PORTA PAPAS FRITAS PEQUEÑA (REVERSO GRIS)</t>
  </si>
  <si>
    <t>PORTA AREPAS (REVERSO GRIS)</t>
  </si>
  <si>
    <t>CAJA PARA NUGGETS PEQUEÑO</t>
  </si>
  <si>
    <t>BANDEJA PARA PERROS CALIENTES (REVERSO GRIS)</t>
  </si>
  <si>
    <t>PORTA PAPAS GRANDES BLANCAS (REVERSO GRIS)</t>
  </si>
  <si>
    <t>PORTA PAPAS FRITAS PEQUEÑAS BLANCAS (REVERSO GRIS)</t>
  </si>
  <si>
    <t>BANDEJA PARA NUGGETS PEQUEÑO BLANCO (REVERSO GRIS)</t>
  </si>
  <si>
    <t>SERVIPERROS BLANCOS REVERSO GRIS</t>
  </si>
  <si>
    <t>MINIPERROS PEQUEÑOS (REVERSO GRIS)</t>
  </si>
  <si>
    <t>PORTA AREPAS SIN IMPRESION (REVERSO GRIS)</t>
  </si>
  <si>
    <t>SERVIPERROS FC REVERSO GRIS</t>
  </si>
  <si>
    <t>CAJA PARA NUGGETS PEQUEÑO (REVERSO GRIS)</t>
  </si>
  <si>
    <t>CONO PIZZA GRIS</t>
  </si>
  <si>
    <t>CAJA PARA 2 CUPCAKES</t>
  </si>
  <si>
    <t>SERVIPERROS BLANCOS REV. CREMA</t>
  </si>
  <si>
    <t>PORTA AREPAS SIN IMPRESION (REVERSO CREMA)</t>
  </si>
  <si>
    <t>CONO PIZZA SIN IMPRESIÓN REV. CREMA</t>
  </si>
  <si>
    <t>PRECIO UNITARIO MAYOR</t>
  </si>
  <si>
    <t>PRECIO UNITARIO DETAL</t>
  </si>
  <si>
    <t>PRECIO BULTO DETAL</t>
  </si>
  <si>
    <t>SERVIPERROS BLANCOS (BRISTOL)</t>
  </si>
  <si>
    <t>BASE CONO PIZZA REV. GRIS</t>
  </si>
  <si>
    <t>BASE CONO PIZZA REV. CREMA</t>
  </si>
  <si>
    <t>CAJA PAN DE JAMON 50 CM</t>
  </si>
  <si>
    <t>** PRECIO MAYOR A PARTIR DE 10 BULTOS DE 1000 UNIDADES POR PRODUCTO</t>
  </si>
  <si>
    <t>PRECIO BULTO MAYOR **</t>
  </si>
  <si>
    <t xml:space="preserve">CAJA PARA 1 CUPCAKES </t>
  </si>
  <si>
    <t>CAJA PARA 4 CUPCAKE</t>
  </si>
  <si>
    <t>1.040,00 (20 UNID)</t>
  </si>
  <si>
    <t>1.440,00 (20 UNID)</t>
  </si>
  <si>
    <t>2.720,00 (20 UNID)</t>
  </si>
  <si>
    <t>60 kilos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</si>
</sst>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8"/>
      <color indexed="8"/>
      <name val="Arial"/>
      <family val="2"/>
    </font>
    <font>
      <sz val="10"/>
      <name val="Arial"/>
      <family val="2"/>
    </font>
    <font>
      <sz val="18"/>
      <color indexed="8"/>
      <name val="Arial"/>
      <family val="2"/>
    </font>
    <font>
      <sz val="14"/>
      <color indexed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43" fontId="8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1" applyFont="1" applyBorder="1" applyAlignment="1">
      <alignment horizontal="centerContinuous"/>
    </xf>
    <xf numFmtId="0" fontId="2" fillId="0" borderId="0" xfId="1" applyFont="1" applyFill="1" applyBorder="1" applyAlignment="1">
      <alignment horizontal="centerContinuous"/>
    </xf>
    <xf numFmtId="0" fontId="1" fillId="0" borderId="0" xfId="1" applyFill="1"/>
    <xf numFmtId="0" fontId="1" fillId="0" borderId="0" xfId="1"/>
    <xf numFmtId="0" fontId="3" fillId="0" borderId="0" xfId="2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/>
    </xf>
    <xf numFmtId="4" fontId="7" fillId="0" borderId="5" xfId="1" applyNumberFormat="1" applyFont="1" applyFill="1" applyBorder="1" applyAlignment="1">
      <alignment horizontal="center" vertical="center"/>
    </xf>
    <xf numFmtId="4" fontId="7" fillId="0" borderId="6" xfId="1" applyNumberFormat="1" applyFont="1" applyFill="1" applyBorder="1" applyAlignment="1">
      <alignment horizontal="center" vertical="center"/>
    </xf>
    <xf numFmtId="4" fontId="6" fillId="0" borderId="6" xfId="1" applyNumberFormat="1" applyFont="1" applyFill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4" fontId="7" fillId="0" borderId="8" xfId="1" applyNumberFormat="1" applyFont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3" fillId="0" borderId="0" xfId="2"/>
    <xf numFmtId="43" fontId="1" fillId="0" borderId="0" xfId="3" applyFont="1" applyFill="1"/>
    <xf numFmtId="0" fontId="4" fillId="0" borderId="1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3" fillId="0" borderId="0" xfId="2" applyFill="1"/>
    <xf numFmtId="0" fontId="5" fillId="0" borderId="7" xfId="1" applyFont="1" applyFill="1" applyBorder="1" applyAlignment="1">
      <alignment vertical="center"/>
    </xf>
    <xf numFmtId="43" fontId="1" fillId="0" borderId="0" xfId="3" applyFont="1"/>
    <xf numFmtId="0" fontId="5" fillId="0" borderId="10" xfId="1" applyFont="1" applyFill="1" applyBorder="1" applyAlignment="1">
      <alignment vertical="center"/>
    </xf>
    <xf numFmtId="0" fontId="6" fillId="0" borderId="11" xfId="2" applyFont="1" applyBorder="1" applyAlignment="1">
      <alignment horizontal="center" vertical="center"/>
    </xf>
    <xf numFmtId="4" fontId="7" fillId="0" borderId="11" xfId="1" applyNumberFormat="1" applyFont="1" applyFill="1" applyBorder="1" applyAlignment="1">
      <alignment horizontal="center" vertical="center"/>
    </xf>
    <xf numFmtId="4" fontId="7" fillId="0" borderId="12" xfId="1" applyNumberFormat="1" applyFont="1" applyFill="1" applyBorder="1" applyAlignment="1">
      <alignment horizontal="center" vertical="center"/>
    </xf>
    <xf numFmtId="0" fontId="5" fillId="0" borderId="4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0" fontId="5" fillId="0" borderId="14" xfId="1" applyFont="1" applyFill="1" applyBorder="1" applyAlignment="1">
      <alignment horizontal="center" vertical="center" wrapText="1"/>
    </xf>
    <xf numFmtId="4" fontId="7" fillId="0" borderId="15" xfId="1" applyNumberFormat="1" applyFont="1" applyFill="1" applyBorder="1" applyAlignment="1">
      <alignment horizontal="center" vertical="center"/>
    </xf>
    <xf numFmtId="4" fontId="7" fillId="0" borderId="16" xfId="1" applyNumberFormat="1" applyFont="1" applyFill="1" applyBorder="1" applyAlignment="1">
      <alignment horizontal="center" vertical="center"/>
    </xf>
    <xf numFmtId="4" fontId="7" fillId="0" borderId="17" xfId="1" applyNumberFormat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1" fillId="2" borderId="0" xfId="1" applyFill="1"/>
    <xf numFmtId="4" fontId="7" fillId="0" borderId="9" xfId="1" applyNumberFormat="1" applyFont="1" applyFill="1" applyBorder="1" applyAlignment="1">
      <alignment horizontal="center" vertical="center"/>
    </xf>
  </cellXfs>
  <cellStyles count="4">
    <cellStyle name="Excel Built-in Normal" xfId="1"/>
    <cellStyle name="Millares" xfId="3" builtinId="3"/>
    <cellStyle name="Normal" xfId="0" builtinId="0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N69"/>
  <sheetViews>
    <sheetView tabSelected="1" topLeftCell="B25" zoomScaleNormal="100" workbookViewId="0">
      <selection activeCell="J31" sqref="J31"/>
    </sheetView>
  </sheetViews>
  <sheetFormatPr baseColWidth="10" defaultColWidth="10.7109375" defaultRowHeight="15" x14ac:dyDescent="0.25"/>
  <cols>
    <col min="1" max="1" width="88.5703125" style="3" customWidth="1"/>
    <col min="2" max="2" width="16.140625" style="5" customWidth="1"/>
    <col min="3" max="3" width="18.5703125" style="4" customWidth="1"/>
    <col min="4" max="6" width="19.42578125" style="3" customWidth="1"/>
    <col min="7" max="7" width="22.5703125" style="3" customWidth="1"/>
    <col min="8" max="8" width="15.85546875" style="4" customWidth="1"/>
    <col min="9" max="9" width="7.140625" style="4" customWidth="1"/>
    <col min="10" max="10" width="13.140625" style="23" customWidth="1"/>
    <col min="11" max="14" width="10.7109375" style="23"/>
    <col min="15" max="248" width="10.7109375" style="4"/>
    <col min="249" max="249" width="88.5703125" style="4" customWidth="1"/>
    <col min="250" max="250" width="16.140625" style="4" customWidth="1"/>
    <col min="251" max="251" width="19.42578125" style="4" customWidth="1"/>
    <col min="252" max="252" width="19" style="4" customWidth="1"/>
    <col min="253" max="253" width="10.7109375" style="4"/>
    <col min="254" max="254" width="13.28515625" style="4" customWidth="1"/>
    <col min="255" max="504" width="10.7109375" style="4"/>
    <col min="505" max="505" width="88.5703125" style="4" customWidth="1"/>
    <col min="506" max="506" width="16.140625" style="4" customWidth="1"/>
    <col min="507" max="507" width="19.42578125" style="4" customWidth="1"/>
    <col min="508" max="508" width="19" style="4" customWidth="1"/>
    <col min="509" max="509" width="10.7109375" style="4"/>
    <col min="510" max="510" width="13.28515625" style="4" customWidth="1"/>
    <col min="511" max="760" width="10.7109375" style="4"/>
    <col min="761" max="761" width="88.5703125" style="4" customWidth="1"/>
    <col min="762" max="762" width="16.140625" style="4" customWidth="1"/>
    <col min="763" max="763" width="19.42578125" style="4" customWidth="1"/>
    <col min="764" max="764" width="19" style="4" customWidth="1"/>
    <col min="765" max="765" width="10.7109375" style="4"/>
    <col min="766" max="766" width="13.28515625" style="4" customWidth="1"/>
    <col min="767" max="1016" width="10.7109375" style="4"/>
    <col min="1017" max="1017" width="88.5703125" style="4" customWidth="1"/>
    <col min="1018" max="1018" width="16.140625" style="4" customWidth="1"/>
    <col min="1019" max="1019" width="19.42578125" style="4" customWidth="1"/>
    <col min="1020" max="1020" width="19" style="4" customWidth="1"/>
    <col min="1021" max="1021" width="10.7109375" style="4"/>
    <col min="1022" max="1022" width="13.28515625" style="4" customWidth="1"/>
    <col min="1023" max="1272" width="10.7109375" style="4"/>
    <col min="1273" max="1273" width="88.5703125" style="4" customWidth="1"/>
    <col min="1274" max="1274" width="16.140625" style="4" customWidth="1"/>
    <col min="1275" max="1275" width="19.42578125" style="4" customWidth="1"/>
    <col min="1276" max="1276" width="19" style="4" customWidth="1"/>
    <col min="1277" max="1277" width="10.7109375" style="4"/>
    <col min="1278" max="1278" width="13.28515625" style="4" customWidth="1"/>
    <col min="1279" max="1528" width="10.7109375" style="4"/>
    <col min="1529" max="1529" width="88.5703125" style="4" customWidth="1"/>
    <col min="1530" max="1530" width="16.140625" style="4" customWidth="1"/>
    <col min="1531" max="1531" width="19.42578125" style="4" customWidth="1"/>
    <col min="1532" max="1532" width="19" style="4" customWidth="1"/>
    <col min="1533" max="1533" width="10.7109375" style="4"/>
    <col min="1534" max="1534" width="13.28515625" style="4" customWidth="1"/>
    <col min="1535" max="1784" width="10.7109375" style="4"/>
    <col min="1785" max="1785" width="88.5703125" style="4" customWidth="1"/>
    <col min="1786" max="1786" width="16.140625" style="4" customWidth="1"/>
    <col min="1787" max="1787" width="19.42578125" style="4" customWidth="1"/>
    <col min="1788" max="1788" width="19" style="4" customWidth="1"/>
    <col min="1789" max="1789" width="10.7109375" style="4"/>
    <col min="1790" max="1790" width="13.28515625" style="4" customWidth="1"/>
    <col min="1791" max="2040" width="10.7109375" style="4"/>
    <col min="2041" max="2041" width="88.5703125" style="4" customWidth="1"/>
    <col min="2042" max="2042" width="16.140625" style="4" customWidth="1"/>
    <col min="2043" max="2043" width="19.42578125" style="4" customWidth="1"/>
    <col min="2044" max="2044" width="19" style="4" customWidth="1"/>
    <col min="2045" max="2045" width="10.7109375" style="4"/>
    <col min="2046" max="2046" width="13.28515625" style="4" customWidth="1"/>
    <col min="2047" max="2296" width="10.7109375" style="4"/>
    <col min="2297" max="2297" width="88.5703125" style="4" customWidth="1"/>
    <col min="2298" max="2298" width="16.140625" style="4" customWidth="1"/>
    <col min="2299" max="2299" width="19.42578125" style="4" customWidth="1"/>
    <col min="2300" max="2300" width="19" style="4" customWidth="1"/>
    <col min="2301" max="2301" width="10.7109375" style="4"/>
    <col min="2302" max="2302" width="13.28515625" style="4" customWidth="1"/>
    <col min="2303" max="2552" width="10.7109375" style="4"/>
    <col min="2553" max="2553" width="88.5703125" style="4" customWidth="1"/>
    <col min="2554" max="2554" width="16.140625" style="4" customWidth="1"/>
    <col min="2555" max="2555" width="19.42578125" style="4" customWidth="1"/>
    <col min="2556" max="2556" width="19" style="4" customWidth="1"/>
    <col min="2557" max="2557" width="10.7109375" style="4"/>
    <col min="2558" max="2558" width="13.28515625" style="4" customWidth="1"/>
    <col min="2559" max="2808" width="10.7109375" style="4"/>
    <col min="2809" max="2809" width="88.5703125" style="4" customWidth="1"/>
    <col min="2810" max="2810" width="16.140625" style="4" customWidth="1"/>
    <col min="2811" max="2811" width="19.42578125" style="4" customWidth="1"/>
    <col min="2812" max="2812" width="19" style="4" customWidth="1"/>
    <col min="2813" max="2813" width="10.7109375" style="4"/>
    <col min="2814" max="2814" width="13.28515625" style="4" customWidth="1"/>
    <col min="2815" max="3064" width="10.7109375" style="4"/>
    <col min="3065" max="3065" width="88.5703125" style="4" customWidth="1"/>
    <col min="3066" max="3066" width="16.140625" style="4" customWidth="1"/>
    <col min="3067" max="3067" width="19.42578125" style="4" customWidth="1"/>
    <col min="3068" max="3068" width="19" style="4" customWidth="1"/>
    <col min="3069" max="3069" width="10.7109375" style="4"/>
    <col min="3070" max="3070" width="13.28515625" style="4" customWidth="1"/>
    <col min="3071" max="3320" width="10.7109375" style="4"/>
    <col min="3321" max="3321" width="88.5703125" style="4" customWidth="1"/>
    <col min="3322" max="3322" width="16.140625" style="4" customWidth="1"/>
    <col min="3323" max="3323" width="19.42578125" style="4" customWidth="1"/>
    <col min="3324" max="3324" width="19" style="4" customWidth="1"/>
    <col min="3325" max="3325" width="10.7109375" style="4"/>
    <col min="3326" max="3326" width="13.28515625" style="4" customWidth="1"/>
    <col min="3327" max="3576" width="10.7109375" style="4"/>
    <col min="3577" max="3577" width="88.5703125" style="4" customWidth="1"/>
    <col min="3578" max="3578" width="16.140625" style="4" customWidth="1"/>
    <col min="3579" max="3579" width="19.42578125" style="4" customWidth="1"/>
    <col min="3580" max="3580" width="19" style="4" customWidth="1"/>
    <col min="3581" max="3581" width="10.7109375" style="4"/>
    <col min="3582" max="3582" width="13.28515625" style="4" customWidth="1"/>
    <col min="3583" max="3832" width="10.7109375" style="4"/>
    <col min="3833" max="3833" width="88.5703125" style="4" customWidth="1"/>
    <col min="3834" max="3834" width="16.140625" style="4" customWidth="1"/>
    <col min="3835" max="3835" width="19.42578125" style="4" customWidth="1"/>
    <col min="3836" max="3836" width="19" style="4" customWidth="1"/>
    <col min="3837" max="3837" width="10.7109375" style="4"/>
    <col min="3838" max="3838" width="13.28515625" style="4" customWidth="1"/>
    <col min="3839" max="4088" width="10.7109375" style="4"/>
    <col min="4089" max="4089" width="88.5703125" style="4" customWidth="1"/>
    <col min="4090" max="4090" width="16.140625" style="4" customWidth="1"/>
    <col min="4091" max="4091" width="19.42578125" style="4" customWidth="1"/>
    <col min="4092" max="4092" width="19" style="4" customWidth="1"/>
    <col min="4093" max="4093" width="10.7109375" style="4"/>
    <col min="4094" max="4094" width="13.28515625" style="4" customWidth="1"/>
    <col min="4095" max="4344" width="10.7109375" style="4"/>
    <col min="4345" max="4345" width="88.5703125" style="4" customWidth="1"/>
    <col min="4346" max="4346" width="16.140625" style="4" customWidth="1"/>
    <col min="4347" max="4347" width="19.42578125" style="4" customWidth="1"/>
    <col min="4348" max="4348" width="19" style="4" customWidth="1"/>
    <col min="4349" max="4349" width="10.7109375" style="4"/>
    <col min="4350" max="4350" width="13.28515625" style="4" customWidth="1"/>
    <col min="4351" max="4600" width="10.7109375" style="4"/>
    <col min="4601" max="4601" width="88.5703125" style="4" customWidth="1"/>
    <col min="4602" max="4602" width="16.140625" style="4" customWidth="1"/>
    <col min="4603" max="4603" width="19.42578125" style="4" customWidth="1"/>
    <col min="4604" max="4604" width="19" style="4" customWidth="1"/>
    <col min="4605" max="4605" width="10.7109375" style="4"/>
    <col min="4606" max="4606" width="13.28515625" style="4" customWidth="1"/>
    <col min="4607" max="4856" width="10.7109375" style="4"/>
    <col min="4857" max="4857" width="88.5703125" style="4" customWidth="1"/>
    <col min="4858" max="4858" width="16.140625" style="4" customWidth="1"/>
    <col min="4859" max="4859" width="19.42578125" style="4" customWidth="1"/>
    <col min="4860" max="4860" width="19" style="4" customWidth="1"/>
    <col min="4861" max="4861" width="10.7109375" style="4"/>
    <col min="4862" max="4862" width="13.28515625" style="4" customWidth="1"/>
    <col min="4863" max="5112" width="10.7109375" style="4"/>
    <col min="5113" max="5113" width="88.5703125" style="4" customWidth="1"/>
    <col min="5114" max="5114" width="16.140625" style="4" customWidth="1"/>
    <col min="5115" max="5115" width="19.42578125" style="4" customWidth="1"/>
    <col min="5116" max="5116" width="19" style="4" customWidth="1"/>
    <col min="5117" max="5117" width="10.7109375" style="4"/>
    <col min="5118" max="5118" width="13.28515625" style="4" customWidth="1"/>
    <col min="5119" max="5368" width="10.7109375" style="4"/>
    <col min="5369" max="5369" width="88.5703125" style="4" customWidth="1"/>
    <col min="5370" max="5370" width="16.140625" style="4" customWidth="1"/>
    <col min="5371" max="5371" width="19.42578125" style="4" customWidth="1"/>
    <col min="5372" max="5372" width="19" style="4" customWidth="1"/>
    <col min="5373" max="5373" width="10.7109375" style="4"/>
    <col min="5374" max="5374" width="13.28515625" style="4" customWidth="1"/>
    <col min="5375" max="5624" width="10.7109375" style="4"/>
    <col min="5625" max="5625" width="88.5703125" style="4" customWidth="1"/>
    <col min="5626" max="5626" width="16.140625" style="4" customWidth="1"/>
    <col min="5627" max="5627" width="19.42578125" style="4" customWidth="1"/>
    <col min="5628" max="5628" width="19" style="4" customWidth="1"/>
    <col min="5629" max="5629" width="10.7109375" style="4"/>
    <col min="5630" max="5630" width="13.28515625" style="4" customWidth="1"/>
    <col min="5631" max="5880" width="10.7109375" style="4"/>
    <col min="5881" max="5881" width="88.5703125" style="4" customWidth="1"/>
    <col min="5882" max="5882" width="16.140625" style="4" customWidth="1"/>
    <col min="5883" max="5883" width="19.42578125" style="4" customWidth="1"/>
    <col min="5884" max="5884" width="19" style="4" customWidth="1"/>
    <col min="5885" max="5885" width="10.7109375" style="4"/>
    <col min="5886" max="5886" width="13.28515625" style="4" customWidth="1"/>
    <col min="5887" max="6136" width="10.7109375" style="4"/>
    <col min="6137" max="6137" width="88.5703125" style="4" customWidth="1"/>
    <col min="6138" max="6138" width="16.140625" style="4" customWidth="1"/>
    <col min="6139" max="6139" width="19.42578125" style="4" customWidth="1"/>
    <col min="6140" max="6140" width="19" style="4" customWidth="1"/>
    <col min="6141" max="6141" width="10.7109375" style="4"/>
    <col min="6142" max="6142" width="13.28515625" style="4" customWidth="1"/>
    <col min="6143" max="6392" width="10.7109375" style="4"/>
    <col min="6393" max="6393" width="88.5703125" style="4" customWidth="1"/>
    <col min="6394" max="6394" width="16.140625" style="4" customWidth="1"/>
    <col min="6395" max="6395" width="19.42578125" style="4" customWidth="1"/>
    <col min="6396" max="6396" width="19" style="4" customWidth="1"/>
    <col min="6397" max="6397" width="10.7109375" style="4"/>
    <col min="6398" max="6398" width="13.28515625" style="4" customWidth="1"/>
    <col min="6399" max="6648" width="10.7109375" style="4"/>
    <col min="6649" max="6649" width="88.5703125" style="4" customWidth="1"/>
    <col min="6650" max="6650" width="16.140625" style="4" customWidth="1"/>
    <col min="6651" max="6651" width="19.42578125" style="4" customWidth="1"/>
    <col min="6652" max="6652" width="19" style="4" customWidth="1"/>
    <col min="6653" max="6653" width="10.7109375" style="4"/>
    <col min="6654" max="6654" width="13.28515625" style="4" customWidth="1"/>
    <col min="6655" max="6904" width="10.7109375" style="4"/>
    <col min="6905" max="6905" width="88.5703125" style="4" customWidth="1"/>
    <col min="6906" max="6906" width="16.140625" style="4" customWidth="1"/>
    <col min="6907" max="6907" width="19.42578125" style="4" customWidth="1"/>
    <col min="6908" max="6908" width="19" style="4" customWidth="1"/>
    <col min="6909" max="6909" width="10.7109375" style="4"/>
    <col min="6910" max="6910" width="13.28515625" style="4" customWidth="1"/>
    <col min="6911" max="7160" width="10.7109375" style="4"/>
    <col min="7161" max="7161" width="88.5703125" style="4" customWidth="1"/>
    <col min="7162" max="7162" width="16.140625" style="4" customWidth="1"/>
    <col min="7163" max="7163" width="19.42578125" style="4" customWidth="1"/>
    <col min="7164" max="7164" width="19" style="4" customWidth="1"/>
    <col min="7165" max="7165" width="10.7109375" style="4"/>
    <col min="7166" max="7166" width="13.28515625" style="4" customWidth="1"/>
    <col min="7167" max="7416" width="10.7109375" style="4"/>
    <col min="7417" max="7417" width="88.5703125" style="4" customWidth="1"/>
    <col min="7418" max="7418" width="16.140625" style="4" customWidth="1"/>
    <col min="7419" max="7419" width="19.42578125" style="4" customWidth="1"/>
    <col min="7420" max="7420" width="19" style="4" customWidth="1"/>
    <col min="7421" max="7421" width="10.7109375" style="4"/>
    <col min="7422" max="7422" width="13.28515625" style="4" customWidth="1"/>
    <col min="7423" max="7672" width="10.7109375" style="4"/>
    <col min="7673" max="7673" width="88.5703125" style="4" customWidth="1"/>
    <col min="7674" max="7674" width="16.140625" style="4" customWidth="1"/>
    <col min="7675" max="7675" width="19.42578125" style="4" customWidth="1"/>
    <col min="7676" max="7676" width="19" style="4" customWidth="1"/>
    <col min="7677" max="7677" width="10.7109375" style="4"/>
    <col min="7678" max="7678" width="13.28515625" style="4" customWidth="1"/>
    <col min="7679" max="7928" width="10.7109375" style="4"/>
    <col min="7929" max="7929" width="88.5703125" style="4" customWidth="1"/>
    <col min="7930" max="7930" width="16.140625" style="4" customWidth="1"/>
    <col min="7931" max="7931" width="19.42578125" style="4" customWidth="1"/>
    <col min="7932" max="7932" width="19" style="4" customWidth="1"/>
    <col min="7933" max="7933" width="10.7109375" style="4"/>
    <col min="7934" max="7934" width="13.28515625" style="4" customWidth="1"/>
    <col min="7935" max="8184" width="10.7109375" style="4"/>
    <col min="8185" max="8185" width="88.5703125" style="4" customWidth="1"/>
    <col min="8186" max="8186" width="16.140625" style="4" customWidth="1"/>
    <col min="8187" max="8187" width="19.42578125" style="4" customWidth="1"/>
    <col min="8188" max="8188" width="19" style="4" customWidth="1"/>
    <col min="8189" max="8189" width="10.7109375" style="4"/>
    <col min="8190" max="8190" width="13.28515625" style="4" customWidth="1"/>
    <col min="8191" max="8440" width="10.7109375" style="4"/>
    <col min="8441" max="8441" width="88.5703125" style="4" customWidth="1"/>
    <col min="8442" max="8442" width="16.140625" style="4" customWidth="1"/>
    <col min="8443" max="8443" width="19.42578125" style="4" customWidth="1"/>
    <col min="8444" max="8444" width="19" style="4" customWidth="1"/>
    <col min="8445" max="8445" width="10.7109375" style="4"/>
    <col min="8446" max="8446" width="13.28515625" style="4" customWidth="1"/>
    <col min="8447" max="8696" width="10.7109375" style="4"/>
    <col min="8697" max="8697" width="88.5703125" style="4" customWidth="1"/>
    <col min="8698" max="8698" width="16.140625" style="4" customWidth="1"/>
    <col min="8699" max="8699" width="19.42578125" style="4" customWidth="1"/>
    <col min="8700" max="8700" width="19" style="4" customWidth="1"/>
    <col min="8701" max="8701" width="10.7109375" style="4"/>
    <col min="8702" max="8702" width="13.28515625" style="4" customWidth="1"/>
    <col min="8703" max="8952" width="10.7109375" style="4"/>
    <col min="8953" max="8953" width="88.5703125" style="4" customWidth="1"/>
    <col min="8954" max="8954" width="16.140625" style="4" customWidth="1"/>
    <col min="8955" max="8955" width="19.42578125" style="4" customWidth="1"/>
    <col min="8956" max="8956" width="19" style="4" customWidth="1"/>
    <col min="8957" max="8957" width="10.7109375" style="4"/>
    <col min="8958" max="8958" width="13.28515625" style="4" customWidth="1"/>
    <col min="8959" max="9208" width="10.7109375" style="4"/>
    <col min="9209" max="9209" width="88.5703125" style="4" customWidth="1"/>
    <col min="9210" max="9210" width="16.140625" style="4" customWidth="1"/>
    <col min="9211" max="9211" width="19.42578125" style="4" customWidth="1"/>
    <col min="9212" max="9212" width="19" style="4" customWidth="1"/>
    <col min="9213" max="9213" width="10.7109375" style="4"/>
    <col min="9214" max="9214" width="13.28515625" style="4" customWidth="1"/>
    <col min="9215" max="9464" width="10.7109375" style="4"/>
    <col min="9465" max="9465" width="88.5703125" style="4" customWidth="1"/>
    <col min="9466" max="9466" width="16.140625" style="4" customWidth="1"/>
    <col min="9467" max="9467" width="19.42578125" style="4" customWidth="1"/>
    <col min="9468" max="9468" width="19" style="4" customWidth="1"/>
    <col min="9469" max="9469" width="10.7109375" style="4"/>
    <col min="9470" max="9470" width="13.28515625" style="4" customWidth="1"/>
    <col min="9471" max="9720" width="10.7109375" style="4"/>
    <col min="9721" max="9721" width="88.5703125" style="4" customWidth="1"/>
    <col min="9722" max="9722" width="16.140625" style="4" customWidth="1"/>
    <col min="9723" max="9723" width="19.42578125" style="4" customWidth="1"/>
    <col min="9724" max="9724" width="19" style="4" customWidth="1"/>
    <col min="9725" max="9725" width="10.7109375" style="4"/>
    <col min="9726" max="9726" width="13.28515625" style="4" customWidth="1"/>
    <col min="9727" max="9976" width="10.7109375" style="4"/>
    <col min="9977" max="9977" width="88.5703125" style="4" customWidth="1"/>
    <col min="9978" max="9978" width="16.140625" style="4" customWidth="1"/>
    <col min="9979" max="9979" width="19.42578125" style="4" customWidth="1"/>
    <col min="9980" max="9980" width="19" style="4" customWidth="1"/>
    <col min="9981" max="9981" width="10.7109375" style="4"/>
    <col min="9982" max="9982" width="13.28515625" style="4" customWidth="1"/>
    <col min="9983" max="10232" width="10.7109375" style="4"/>
    <col min="10233" max="10233" width="88.5703125" style="4" customWidth="1"/>
    <col min="10234" max="10234" width="16.140625" style="4" customWidth="1"/>
    <col min="10235" max="10235" width="19.42578125" style="4" customWidth="1"/>
    <col min="10236" max="10236" width="19" style="4" customWidth="1"/>
    <col min="10237" max="10237" width="10.7109375" style="4"/>
    <col min="10238" max="10238" width="13.28515625" style="4" customWidth="1"/>
    <col min="10239" max="10488" width="10.7109375" style="4"/>
    <col min="10489" max="10489" width="88.5703125" style="4" customWidth="1"/>
    <col min="10490" max="10490" width="16.140625" style="4" customWidth="1"/>
    <col min="10491" max="10491" width="19.42578125" style="4" customWidth="1"/>
    <col min="10492" max="10492" width="19" style="4" customWidth="1"/>
    <col min="10493" max="10493" width="10.7109375" style="4"/>
    <col min="10494" max="10494" width="13.28515625" style="4" customWidth="1"/>
    <col min="10495" max="10744" width="10.7109375" style="4"/>
    <col min="10745" max="10745" width="88.5703125" style="4" customWidth="1"/>
    <col min="10746" max="10746" width="16.140625" style="4" customWidth="1"/>
    <col min="10747" max="10747" width="19.42578125" style="4" customWidth="1"/>
    <col min="10748" max="10748" width="19" style="4" customWidth="1"/>
    <col min="10749" max="10749" width="10.7109375" style="4"/>
    <col min="10750" max="10750" width="13.28515625" style="4" customWidth="1"/>
    <col min="10751" max="11000" width="10.7109375" style="4"/>
    <col min="11001" max="11001" width="88.5703125" style="4" customWidth="1"/>
    <col min="11002" max="11002" width="16.140625" style="4" customWidth="1"/>
    <col min="11003" max="11003" width="19.42578125" style="4" customWidth="1"/>
    <col min="11004" max="11004" width="19" style="4" customWidth="1"/>
    <col min="11005" max="11005" width="10.7109375" style="4"/>
    <col min="11006" max="11006" width="13.28515625" style="4" customWidth="1"/>
    <col min="11007" max="11256" width="10.7109375" style="4"/>
    <col min="11257" max="11257" width="88.5703125" style="4" customWidth="1"/>
    <col min="11258" max="11258" width="16.140625" style="4" customWidth="1"/>
    <col min="11259" max="11259" width="19.42578125" style="4" customWidth="1"/>
    <col min="11260" max="11260" width="19" style="4" customWidth="1"/>
    <col min="11261" max="11261" width="10.7109375" style="4"/>
    <col min="11262" max="11262" width="13.28515625" style="4" customWidth="1"/>
    <col min="11263" max="11512" width="10.7109375" style="4"/>
    <col min="11513" max="11513" width="88.5703125" style="4" customWidth="1"/>
    <col min="11514" max="11514" width="16.140625" style="4" customWidth="1"/>
    <col min="11515" max="11515" width="19.42578125" style="4" customWidth="1"/>
    <col min="11516" max="11516" width="19" style="4" customWidth="1"/>
    <col min="11517" max="11517" width="10.7109375" style="4"/>
    <col min="11518" max="11518" width="13.28515625" style="4" customWidth="1"/>
    <col min="11519" max="11768" width="10.7109375" style="4"/>
    <col min="11769" max="11769" width="88.5703125" style="4" customWidth="1"/>
    <col min="11770" max="11770" width="16.140625" style="4" customWidth="1"/>
    <col min="11771" max="11771" width="19.42578125" style="4" customWidth="1"/>
    <col min="11772" max="11772" width="19" style="4" customWidth="1"/>
    <col min="11773" max="11773" width="10.7109375" style="4"/>
    <col min="11774" max="11774" width="13.28515625" style="4" customWidth="1"/>
    <col min="11775" max="12024" width="10.7109375" style="4"/>
    <col min="12025" max="12025" width="88.5703125" style="4" customWidth="1"/>
    <col min="12026" max="12026" width="16.140625" style="4" customWidth="1"/>
    <col min="12027" max="12027" width="19.42578125" style="4" customWidth="1"/>
    <col min="12028" max="12028" width="19" style="4" customWidth="1"/>
    <col min="12029" max="12029" width="10.7109375" style="4"/>
    <col min="12030" max="12030" width="13.28515625" style="4" customWidth="1"/>
    <col min="12031" max="12280" width="10.7109375" style="4"/>
    <col min="12281" max="12281" width="88.5703125" style="4" customWidth="1"/>
    <col min="12282" max="12282" width="16.140625" style="4" customWidth="1"/>
    <col min="12283" max="12283" width="19.42578125" style="4" customWidth="1"/>
    <col min="12284" max="12284" width="19" style="4" customWidth="1"/>
    <col min="12285" max="12285" width="10.7109375" style="4"/>
    <col min="12286" max="12286" width="13.28515625" style="4" customWidth="1"/>
    <col min="12287" max="12536" width="10.7109375" style="4"/>
    <col min="12537" max="12537" width="88.5703125" style="4" customWidth="1"/>
    <col min="12538" max="12538" width="16.140625" style="4" customWidth="1"/>
    <col min="12539" max="12539" width="19.42578125" style="4" customWidth="1"/>
    <col min="12540" max="12540" width="19" style="4" customWidth="1"/>
    <col min="12541" max="12541" width="10.7109375" style="4"/>
    <col min="12542" max="12542" width="13.28515625" style="4" customWidth="1"/>
    <col min="12543" max="12792" width="10.7109375" style="4"/>
    <col min="12793" max="12793" width="88.5703125" style="4" customWidth="1"/>
    <col min="12794" max="12794" width="16.140625" style="4" customWidth="1"/>
    <col min="12795" max="12795" width="19.42578125" style="4" customWidth="1"/>
    <col min="12796" max="12796" width="19" style="4" customWidth="1"/>
    <col min="12797" max="12797" width="10.7109375" style="4"/>
    <col min="12798" max="12798" width="13.28515625" style="4" customWidth="1"/>
    <col min="12799" max="13048" width="10.7109375" style="4"/>
    <col min="13049" max="13049" width="88.5703125" style="4" customWidth="1"/>
    <col min="13050" max="13050" width="16.140625" style="4" customWidth="1"/>
    <col min="13051" max="13051" width="19.42578125" style="4" customWidth="1"/>
    <col min="13052" max="13052" width="19" style="4" customWidth="1"/>
    <col min="13053" max="13053" width="10.7109375" style="4"/>
    <col min="13054" max="13054" width="13.28515625" style="4" customWidth="1"/>
    <col min="13055" max="13304" width="10.7109375" style="4"/>
    <col min="13305" max="13305" width="88.5703125" style="4" customWidth="1"/>
    <col min="13306" max="13306" width="16.140625" style="4" customWidth="1"/>
    <col min="13307" max="13307" width="19.42578125" style="4" customWidth="1"/>
    <col min="13308" max="13308" width="19" style="4" customWidth="1"/>
    <col min="13309" max="13309" width="10.7109375" style="4"/>
    <col min="13310" max="13310" width="13.28515625" style="4" customWidth="1"/>
    <col min="13311" max="13560" width="10.7109375" style="4"/>
    <col min="13561" max="13561" width="88.5703125" style="4" customWidth="1"/>
    <col min="13562" max="13562" width="16.140625" style="4" customWidth="1"/>
    <col min="13563" max="13563" width="19.42578125" style="4" customWidth="1"/>
    <col min="13564" max="13564" width="19" style="4" customWidth="1"/>
    <col min="13565" max="13565" width="10.7109375" style="4"/>
    <col min="13566" max="13566" width="13.28515625" style="4" customWidth="1"/>
    <col min="13567" max="13816" width="10.7109375" style="4"/>
    <col min="13817" max="13817" width="88.5703125" style="4" customWidth="1"/>
    <col min="13818" max="13818" width="16.140625" style="4" customWidth="1"/>
    <col min="13819" max="13819" width="19.42578125" style="4" customWidth="1"/>
    <col min="13820" max="13820" width="19" style="4" customWidth="1"/>
    <col min="13821" max="13821" width="10.7109375" style="4"/>
    <col min="13822" max="13822" width="13.28515625" style="4" customWidth="1"/>
    <col min="13823" max="14072" width="10.7109375" style="4"/>
    <col min="14073" max="14073" width="88.5703125" style="4" customWidth="1"/>
    <col min="14074" max="14074" width="16.140625" style="4" customWidth="1"/>
    <col min="14075" max="14075" width="19.42578125" style="4" customWidth="1"/>
    <col min="14076" max="14076" width="19" style="4" customWidth="1"/>
    <col min="14077" max="14077" width="10.7109375" style="4"/>
    <col min="14078" max="14078" width="13.28515625" style="4" customWidth="1"/>
    <col min="14079" max="14328" width="10.7109375" style="4"/>
    <col min="14329" max="14329" width="88.5703125" style="4" customWidth="1"/>
    <col min="14330" max="14330" width="16.140625" style="4" customWidth="1"/>
    <col min="14331" max="14331" width="19.42578125" style="4" customWidth="1"/>
    <col min="14332" max="14332" width="19" style="4" customWidth="1"/>
    <col min="14333" max="14333" width="10.7109375" style="4"/>
    <col min="14334" max="14334" width="13.28515625" style="4" customWidth="1"/>
    <col min="14335" max="14584" width="10.7109375" style="4"/>
    <col min="14585" max="14585" width="88.5703125" style="4" customWidth="1"/>
    <col min="14586" max="14586" width="16.140625" style="4" customWidth="1"/>
    <col min="14587" max="14587" width="19.42578125" style="4" customWidth="1"/>
    <col min="14588" max="14588" width="19" style="4" customWidth="1"/>
    <col min="14589" max="14589" width="10.7109375" style="4"/>
    <col min="14590" max="14590" width="13.28515625" style="4" customWidth="1"/>
    <col min="14591" max="14840" width="10.7109375" style="4"/>
    <col min="14841" max="14841" width="88.5703125" style="4" customWidth="1"/>
    <col min="14842" max="14842" width="16.140625" style="4" customWidth="1"/>
    <col min="14843" max="14843" width="19.42578125" style="4" customWidth="1"/>
    <col min="14844" max="14844" width="19" style="4" customWidth="1"/>
    <col min="14845" max="14845" width="10.7109375" style="4"/>
    <col min="14846" max="14846" width="13.28515625" style="4" customWidth="1"/>
    <col min="14847" max="15096" width="10.7109375" style="4"/>
    <col min="15097" max="15097" width="88.5703125" style="4" customWidth="1"/>
    <col min="15098" max="15098" width="16.140625" style="4" customWidth="1"/>
    <col min="15099" max="15099" width="19.42578125" style="4" customWidth="1"/>
    <col min="15100" max="15100" width="19" style="4" customWidth="1"/>
    <col min="15101" max="15101" width="10.7109375" style="4"/>
    <col min="15102" max="15102" width="13.28515625" style="4" customWidth="1"/>
    <col min="15103" max="15352" width="10.7109375" style="4"/>
    <col min="15353" max="15353" width="88.5703125" style="4" customWidth="1"/>
    <col min="15354" max="15354" width="16.140625" style="4" customWidth="1"/>
    <col min="15355" max="15355" width="19.42578125" style="4" customWidth="1"/>
    <col min="15356" max="15356" width="19" style="4" customWidth="1"/>
    <col min="15357" max="15357" width="10.7109375" style="4"/>
    <col min="15358" max="15358" width="13.28515625" style="4" customWidth="1"/>
    <col min="15359" max="15608" width="10.7109375" style="4"/>
    <col min="15609" max="15609" width="88.5703125" style="4" customWidth="1"/>
    <col min="15610" max="15610" width="16.140625" style="4" customWidth="1"/>
    <col min="15611" max="15611" width="19.42578125" style="4" customWidth="1"/>
    <col min="15612" max="15612" width="19" style="4" customWidth="1"/>
    <col min="15613" max="15613" width="10.7109375" style="4"/>
    <col min="15614" max="15614" width="13.28515625" style="4" customWidth="1"/>
    <col min="15615" max="15864" width="10.7109375" style="4"/>
    <col min="15865" max="15865" width="88.5703125" style="4" customWidth="1"/>
    <col min="15866" max="15866" width="16.140625" style="4" customWidth="1"/>
    <col min="15867" max="15867" width="19.42578125" style="4" customWidth="1"/>
    <col min="15868" max="15868" width="19" style="4" customWidth="1"/>
    <col min="15869" max="15869" width="10.7109375" style="4"/>
    <col min="15870" max="15870" width="13.28515625" style="4" customWidth="1"/>
    <col min="15871" max="16120" width="10.7109375" style="4"/>
    <col min="16121" max="16121" width="88.5703125" style="4" customWidth="1"/>
    <col min="16122" max="16122" width="16.140625" style="4" customWidth="1"/>
    <col min="16123" max="16123" width="19.42578125" style="4" customWidth="1"/>
    <col min="16124" max="16124" width="19" style="4" customWidth="1"/>
    <col min="16125" max="16125" width="10.7109375" style="4"/>
    <col min="16126" max="16126" width="13.28515625" style="4" customWidth="1"/>
    <col min="16127" max="16384" width="10.7109375" style="4"/>
  </cols>
  <sheetData>
    <row r="1" spans="1:9" ht="23.25" x14ac:dyDescent="0.35">
      <c r="A1" s="2" t="s">
        <v>0</v>
      </c>
      <c r="B1" s="1"/>
      <c r="C1" s="1"/>
      <c r="D1" s="2"/>
      <c r="E1" s="2"/>
      <c r="F1" s="2"/>
      <c r="G1" s="2"/>
      <c r="H1" s="3"/>
      <c r="I1" s="3"/>
    </row>
    <row r="2" spans="1:9" x14ac:dyDescent="0.25">
      <c r="C2" s="3"/>
      <c r="H2" s="3"/>
      <c r="I2" s="3"/>
    </row>
    <row r="3" spans="1:9" ht="15.75" thickBot="1" x14ac:dyDescent="0.3">
      <c r="C3" s="3"/>
      <c r="H3" s="3"/>
      <c r="I3" s="3"/>
    </row>
    <row r="4" spans="1:9" ht="54.75" thickBot="1" x14ac:dyDescent="0.3">
      <c r="A4" s="19" t="s">
        <v>1</v>
      </c>
      <c r="B4" s="6" t="s">
        <v>2</v>
      </c>
      <c r="C4" s="7" t="s">
        <v>45</v>
      </c>
      <c r="D4" s="34" t="s">
        <v>53</v>
      </c>
      <c r="E4" s="30" t="s">
        <v>46</v>
      </c>
      <c r="F4" s="30" t="s">
        <v>47</v>
      </c>
      <c r="G4" s="8" t="s">
        <v>3</v>
      </c>
      <c r="H4" s="3"/>
      <c r="I4" s="3"/>
    </row>
    <row r="5" spans="1:9" ht="28.9" customHeight="1" x14ac:dyDescent="0.25">
      <c r="A5" s="24" t="s">
        <v>4</v>
      </c>
      <c r="B5" s="25">
        <v>1000</v>
      </c>
      <c r="C5" s="26">
        <v>7.2</v>
      </c>
      <c r="D5" s="26">
        <f>B5*C5</f>
        <v>7200</v>
      </c>
      <c r="E5" s="31">
        <v>8</v>
      </c>
      <c r="F5" s="31">
        <f>E5*B5</f>
        <v>8000</v>
      </c>
      <c r="G5" s="27">
        <v>935</v>
      </c>
      <c r="H5" s="18">
        <f>D5/1.12</f>
        <v>6428.5714285714275</v>
      </c>
      <c r="I5" s="18"/>
    </row>
    <row r="6" spans="1:9" ht="28.9" customHeight="1" x14ac:dyDescent="0.25">
      <c r="A6" s="20" t="s">
        <v>31</v>
      </c>
      <c r="B6" s="9">
        <v>1000</v>
      </c>
      <c r="C6" s="10">
        <v>3.75</v>
      </c>
      <c r="D6" s="10">
        <f>B6*C6</f>
        <v>3750</v>
      </c>
      <c r="E6" s="32">
        <v>4.2</v>
      </c>
      <c r="F6" s="32">
        <f>E6*B6</f>
        <v>4200</v>
      </c>
      <c r="G6" s="11">
        <v>500</v>
      </c>
      <c r="H6" s="18">
        <f t="shared" ref="H6:H13" si="0">D6/1.12</f>
        <v>3348.2142857142853</v>
      </c>
      <c r="I6" s="18"/>
    </row>
    <row r="7" spans="1:9" ht="28.9" customHeight="1" x14ac:dyDescent="0.25">
      <c r="A7" s="20" t="s">
        <v>5</v>
      </c>
      <c r="B7" s="9">
        <v>1000</v>
      </c>
      <c r="C7" s="10">
        <v>6.6</v>
      </c>
      <c r="D7" s="10">
        <f t="shared" ref="D7:D44" si="1">B7*C7</f>
        <v>6600</v>
      </c>
      <c r="E7" s="32">
        <v>7.35</v>
      </c>
      <c r="F7" s="32">
        <f t="shared" ref="F7:F51" si="2">E7*B7</f>
        <v>7350</v>
      </c>
      <c r="G7" s="11">
        <v>885</v>
      </c>
      <c r="H7" s="18">
        <f t="shared" si="0"/>
        <v>5892.8571428571422</v>
      </c>
      <c r="I7" s="18"/>
    </row>
    <row r="8" spans="1:9" ht="28.9" customHeight="1" x14ac:dyDescent="0.25">
      <c r="A8" s="20" t="s">
        <v>6</v>
      </c>
      <c r="B8" s="9">
        <v>2000</v>
      </c>
      <c r="C8" s="10">
        <v>4.55</v>
      </c>
      <c r="D8" s="10">
        <f t="shared" si="1"/>
        <v>9100</v>
      </c>
      <c r="E8" s="32">
        <v>5.05</v>
      </c>
      <c r="F8" s="32">
        <f t="shared" si="2"/>
        <v>10100</v>
      </c>
      <c r="G8" s="11">
        <v>605</v>
      </c>
      <c r="H8" s="18">
        <f t="shared" si="0"/>
        <v>8124.9999999999991</v>
      </c>
      <c r="I8" s="18"/>
    </row>
    <row r="9" spans="1:9" ht="28.9" customHeight="1" x14ac:dyDescent="0.25">
      <c r="A9" s="20" t="s">
        <v>7</v>
      </c>
      <c r="B9" s="9">
        <v>1000</v>
      </c>
      <c r="C9" s="10">
        <v>5</v>
      </c>
      <c r="D9" s="10">
        <f t="shared" si="1"/>
        <v>5000</v>
      </c>
      <c r="E9" s="32">
        <v>5.55</v>
      </c>
      <c r="F9" s="32">
        <f t="shared" si="2"/>
        <v>5550</v>
      </c>
      <c r="G9" s="11">
        <v>645</v>
      </c>
      <c r="H9" s="18">
        <f t="shared" si="0"/>
        <v>4464.2857142857138</v>
      </c>
      <c r="I9" s="18"/>
    </row>
    <row r="10" spans="1:9" ht="28.9" customHeight="1" x14ac:dyDescent="0.25">
      <c r="A10" s="20" t="s">
        <v>38</v>
      </c>
      <c r="B10" s="9">
        <v>1000</v>
      </c>
      <c r="C10" s="10">
        <v>2.5</v>
      </c>
      <c r="D10" s="10">
        <f t="shared" si="1"/>
        <v>2500</v>
      </c>
      <c r="E10" s="32">
        <v>2.8</v>
      </c>
      <c r="F10" s="32">
        <f t="shared" si="2"/>
        <v>2800</v>
      </c>
      <c r="G10" s="11">
        <v>335</v>
      </c>
      <c r="H10" s="18">
        <f>D10/1.12</f>
        <v>2232.1428571428569</v>
      </c>
      <c r="I10" s="18"/>
    </row>
    <row r="11" spans="1:9" ht="28.9" customHeight="1" x14ac:dyDescent="0.25">
      <c r="A11" s="20" t="s">
        <v>8</v>
      </c>
      <c r="B11" s="9">
        <v>1000</v>
      </c>
      <c r="C11" s="10">
        <v>4.4000000000000004</v>
      </c>
      <c r="D11" s="10">
        <f t="shared" si="1"/>
        <v>4400</v>
      </c>
      <c r="E11" s="32">
        <v>4.9000000000000004</v>
      </c>
      <c r="F11" s="32">
        <f t="shared" si="2"/>
        <v>4900</v>
      </c>
      <c r="G11" s="12">
        <v>585</v>
      </c>
      <c r="H11" s="18">
        <f t="shared" si="0"/>
        <v>3928.571428571428</v>
      </c>
      <c r="I11" s="18"/>
    </row>
    <row r="12" spans="1:9" ht="28.9" customHeight="1" x14ac:dyDescent="0.25">
      <c r="A12" s="28" t="s">
        <v>42</v>
      </c>
      <c r="B12" s="9">
        <v>1000</v>
      </c>
      <c r="C12" s="10">
        <v>4.2</v>
      </c>
      <c r="D12" s="10">
        <f>B12*C12</f>
        <v>4200</v>
      </c>
      <c r="E12" s="32">
        <v>4.6500000000000004</v>
      </c>
      <c r="F12" s="32">
        <f t="shared" si="2"/>
        <v>4650</v>
      </c>
      <c r="G12" s="11">
        <v>560</v>
      </c>
      <c r="H12" s="18">
        <f t="shared" si="0"/>
        <v>3749.9999999999995</v>
      </c>
      <c r="I12" s="18"/>
    </row>
    <row r="13" spans="1:9" ht="28.9" customHeight="1" x14ac:dyDescent="0.25">
      <c r="A13" s="20" t="s">
        <v>35</v>
      </c>
      <c r="B13" s="9">
        <v>1000</v>
      </c>
      <c r="C13" s="10">
        <v>2.0499999999999998</v>
      </c>
      <c r="D13" s="10">
        <f>B13*C13</f>
        <v>2050</v>
      </c>
      <c r="E13" s="32">
        <v>2.25</v>
      </c>
      <c r="F13" s="32">
        <f t="shared" si="2"/>
        <v>2250</v>
      </c>
      <c r="G13" s="11">
        <v>270</v>
      </c>
      <c r="H13" s="18">
        <f t="shared" si="0"/>
        <v>1830.3571428571427</v>
      </c>
      <c r="I13" s="18"/>
    </row>
    <row r="14" spans="1:9" ht="28.9" customHeight="1" x14ac:dyDescent="0.25">
      <c r="A14" s="20" t="s">
        <v>48</v>
      </c>
      <c r="B14" s="9">
        <v>1000</v>
      </c>
      <c r="C14" s="10">
        <v>2.4</v>
      </c>
      <c r="D14" s="10">
        <f>B14*C14</f>
        <v>2400</v>
      </c>
      <c r="E14" s="32">
        <v>2.65</v>
      </c>
      <c r="F14" s="32">
        <f t="shared" si="2"/>
        <v>2650</v>
      </c>
      <c r="G14" s="11">
        <v>320</v>
      </c>
      <c r="H14" s="18">
        <f t="shared" ref="H14:H44" si="3">D15/1.12</f>
        <v>2723.2142857142853</v>
      </c>
      <c r="I14" s="18"/>
    </row>
    <row r="15" spans="1:9" ht="28.9" customHeight="1" x14ac:dyDescent="0.25">
      <c r="A15" s="20" t="s">
        <v>24</v>
      </c>
      <c r="B15" s="9">
        <v>1000</v>
      </c>
      <c r="C15" s="10">
        <v>3.05</v>
      </c>
      <c r="D15" s="10">
        <f t="shared" si="1"/>
        <v>3050</v>
      </c>
      <c r="E15" s="32">
        <v>3.4</v>
      </c>
      <c r="F15" s="32">
        <f t="shared" si="2"/>
        <v>3400</v>
      </c>
      <c r="G15" s="12">
        <v>400</v>
      </c>
      <c r="H15" s="18">
        <f t="shared" si="3"/>
        <v>2366.0714285714284</v>
      </c>
      <c r="I15" s="18"/>
    </row>
    <row r="16" spans="1:9" ht="28.9" customHeight="1" x14ac:dyDescent="0.25">
      <c r="A16" s="20" t="s">
        <v>9</v>
      </c>
      <c r="B16" s="9">
        <v>1000</v>
      </c>
      <c r="C16" s="10">
        <v>2.65</v>
      </c>
      <c r="D16" s="10">
        <f t="shared" si="1"/>
        <v>2650</v>
      </c>
      <c r="E16" s="32">
        <v>2.9</v>
      </c>
      <c r="F16" s="32">
        <f>E16*B16</f>
        <v>2900</v>
      </c>
      <c r="G16" s="12">
        <v>350</v>
      </c>
      <c r="H16" s="18">
        <f t="shared" si="3"/>
        <v>1249.9999999999998</v>
      </c>
      <c r="I16" s="18"/>
    </row>
    <row r="17" spans="1:14" ht="28.9" customHeight="1" x14ac:dyDescent="0.25">
      <c r="A17" s="20" t="s">
        <v>36</v>
      </c>
      <c r="B17" s="9">
        <v>1000</v>
      </c>
      <c r="C17" s="10">
        <v>1.4</v>
      </c>
      <c r="D17" s="10">
        <f t="shared" si="1"/>
        <v>1400</v>
      </c>
      <c r="E17" s="32">
        <v>1.55</v>
      </c>
      <c r="F17" s="32">
        <f>E17*B17</f>
        <v>1550</v>
      </c>
      <c r="G17" s="12">
        <v>185</v>
      </c>
      <c r="H17" s="18">
        <f t="shared" si="3"/>
        <v>41517.857142857138</v>
      </c>
      <c r="I17" s="18"/>
    </row>
    <row r="18" spans="1:14" ht="28.9" customHeight="1" x14ac:dyDescent="0.25">
      <c r="A18" s="20" t="s">
        <v>10</v>
      </c>
      <c r="B18" s="9">
        <v>1000</v>
      </c>
      <c r="C18" s="10">
        <v>46.5</v>
      </c>
      <c r="D18" s="10">
        <f t="shared" si="1"/>
        <v>46500</v>
      </c>
      <c r="E18" s="32">
        <v>51.65</v>
      </c>
      <c r="F18" s="32">
        <f t="shared" si="2"/>
        <v>51650</v>
      </c>
      <c r="G18" s="11">
        <v>6200</v>
      </c>
      <c r="H18" s="18">
        <f t="shared" si="3"/>
        <v>30758.928571428569</v>
      </c>
      <c r="I18" s="23"/>
    </row>
    <row r="19" spans="1:14" ht="28.9" customHeight="1" x14ac:dyDescent="0.25">
      <c r="A19" s="20" t="s">
        <v>11</v>
      </c>
      <c r="B19" s="9">
        <v>1000</v>
      </c>
      <c r="C19" s="10">
        <v>34.450000000000003</v>
      </c>
      <c r="D19" s="10">
        <f t="shared" si="1"/>
        <v>34450</v>
      </c>
      <c r="E19" s="32">
        <v>38.25</v>
      </c>
      <c r="F19" s="32">
        <f t="shared" si="2"/>
        <v>38250</v>
      </c>
      <c r="G19" s="11">
        <v>4590</v>
      </c>
      <c r="H19" s="18">
        <f t="shared" si="3"/>
        <v>10892.857142857141</v>
      </c>
      <c r="I19" s="23"/>
    </row>
    <row r="20" spans="1:14" ht="28.9" customHeight="1" x14ac:dyDescent="0.25">
      <c r="A20" s="20" t="s">
        <v>12</v>
      </c>
      <c r="B20" s="9">
        <v>1000</v>
      </c>
      <c r="C20" s="10">
        <v>12.2</v>
      </c>
      <c r="D20" s="10">
        <f t="shared" si="1"/>
        <v>12200</v>
      </c>
      <c r="E20" s="32">
        <v>13.55</v>
      </c>
      <c r="F20" s="32">
        <f t="shared" si="2"/>
        <v>13550</v>
      </c>
      <c r="G20" s="11">
        <v>1625</v>
      </c>
      <c r="H20" s="18">
        <f t="shared" si="3"/>
        <v>10892.857142857141</v>
      </c>
      <c r="I20" s="23"/>
    </row>
    <row r="21" spans="1:14" ht="28.9" customHeight="1" x14ac:dyDescent="0.25">
      <c r="A21" s="20" t="s">
        <v>13</v>
      </c>
      <c r="B21" s="9">
        <v>1000</v>
      </c>
      <c r="C21" s="10">
        <f>C20</f>
        <v>12.2</v>
      </c>
      <c r="D21" s="10">
        <f t="shared" si="1"/>
        <v>12200</v>
      </c>
      <c r="E21" s="10">
        <f>E20</f>
        <v>13.55</v>
      </c>
      <c r="F21" s="32">
        <f t="shared" si="2"/>
        <v>13550</v>
      </c>
      <c r="G21" s="11">
        <f>G20</f>
        <v>1625</v>
      </c>
      <c r="H21" s="18">
        <f t="shared" si="3"/>
        <v>10892.857142857141</v>
      </c>
      <c r="I21" s="23"/>
    </row>
    <row r="22" spans="1:14" ht="28.9" customHeight="1" x14ac:dyDescent="0.25">
      <c r="A22" s="20" t="s">
        <v>14</v>
      </c>
      <c r="B22" s="9">
        <v>1000</v>
      </c>
      <c r="C22" s="10">
        <f>C21</f>
        <v>12.2</v>
      </c>
      <c r="D22" s="10">
        <f t="shared" si="1"/>
        <v>12200</v>
      </c>
      <c r="E22" s="10">
        <f>E21</f>
        <v>13.55</v>
      </c>
      <c r="F22" s="32">
        <f t="shared" si="2"/>
        <v>13550</v>
      </c>
      <c r="G22" s="11">
        <f>G21</f>
        <v>1625</v>
      </c>
      <c r="H22" s="18">
        <f t="shared" si="3"/>
        <v>5937.4999999999991</v>
      </c>
      <c r="I22" s="18"/>
      <c r="L22" s="23">
        <v>38250</v>
      </c>
    </row>
    <row r="23" spans="1:14" ht="28.9" customHeight="1" x14ac:dyDescent="0.25">
      <c r="A23" s="20" t="s">
        <v>15</v>
      </c>
      <c r="B23" s="9">
        <v>1000</v>
      </c>
      <c r="C23" s="10">
        <v>6.65</v>
      </c>
      <c r="D23" s="10">
        <f t="shared" si="1"/>
        <v>6650</v>
      </c>
      <c r="E23" s="32">
        <v>7.4</v>
      </c>
      <c r="F23" s="32">
        <f t="shared" si="2"/>
        <v>7400</v>
      </c>
      <c r="G23" s="11">
        <v>885</v>
      </c>
      <c r="H23" s="18">
        <f t="shared" si="3"/>
        <v>2633.9285714285711</v>
      </c>
      <c r="I23" s="18"/>
      <c r="L23" s="23">
        <v>3950</v>
      </c>
    </row>
    <row r="24" spans="1:14" ht="28.9" customHeight="1" x14ac:dyDescent="0.25">
      <c r="A24" s="20" t="s">
        <v>34</v>
      </c>
      <c r="B24" s="9">
        <v>1000</v>
      </c>
      <c r="C24" s="10">
        <v>2.95</v>
      </c>
      <c r="D24" s="10">
        <f t="shared" ref="D24" si="4">B24*C24</f>
        <v>2950</v>
      </c>
      <c r="E24" s="32">
        <v>3.25</v>
      </c>
      <c r="F24" s="32">
        <f t="shared" si="2"/>
        <v>3250</v>
      </c>
      <c r="G24" s="11">
        <v>390</v>
      </c>
      <c r="H24" s="18">
        <f t="shared" si="3"/>
        <v>3169.6428571428569</v>
      </c>
      <c r="I24" s="18"/>
      <c r="L24" s="23">
        <v>5500</v>
      </c>
    </row>
    <row r="25" spans="1:14" ht="28.9" customHeight="1" x14ac:dyDescent="0.25">
      <c r="A25" s="20" t="s">
        <v>26</v>
      </c>
      <c r="B25" s="9">
        <v>1000</v>
      </c>
      <c r="C25" s="10">
        <v>3.55</v>
      </c>
      <c r="D25" s="10">
        <f t="shared" si="1"/>
        <v>3550</v>
      </c>
      <c r="E25" s="32">
        <v>3.95</v>
      </c>
      <c r="F25" s="32">
        <f t="shared" si="2"/>
        <v>3950</v>
      </c>
      <c r="G25" s="11">
        <v>475</v>
      </c>
      <c r="H25" s="18">
        <f t="shared" si="3"/>
        <v>11517.857142857141</v>
      </c>
      <c r="I25" s="18"/>
      <c r="L25" s="23">
        <v>4250</v>
      </c>
    </row>
    <row r="26" spans="1:14" ht="28.9" customHeight="1" x14ac:dyDescent="0.25">
      <c r="A26" s="20" t="s">
        <v>30</v>
      </c>
      <c r="B26" s="9">
        <v>1000</v>
      </c>
      <c r="C26" s="10">
        <v>12.9</v>
      </c>
      <c r="D26" s="10">
        <f t="shared" si="1"/>
        <v>12900</v>
      </c>
      <c r="E26" s="32">
        <v>14.35</v>
      </c>
      <c r="F26" s="32">
        <f t="shared" si="2"/>
        <v>14350</v>
      </c>
      <c r="G26" s="11">
        <v>1720</v>
      </c>
      <c r="H26" s="18">
        <f t="shared" si="3"/>
        <v>6473.2142857142853</v>
      </c>
      <c r="I26" s="18"/>
      <c r="L26" s="23">
        <v>4850</v>
      </c>
    </row>
    <row r="27" spans="1:14" ht="28.9" customHeight="1" x14ac:dyDescent="0.25">
      <c r="A27" s="20" t="s">
        <v>39</v>
      </c>
      <c r="B27" s="9">
        <v>1000</v>
      </c>
      <c r="C27" s="10">
        <v>7.25</v>
      </c>
      <c r="D27" s="10">
        <f t="shared" si="1"/>
        <v>7250</v>
      </c>
      <c r="E27" s="32">
        <v>8.0500000000000007</v>
      </c>
      <c r="F27" s="32">
        <f t="shared" si="2"/>
        <v>8050.0000000000009</v>
      </c>
      <c r="G27" s="11">
        <v>965</v>
      </c>
      <c r="H27" s="18">
        <f t="shared" si="3"/>
        <v>7142.8571428571422</v>
      </c>
      <c r="I27" s="18"/>
      <c r="L27" s="23">
        <v>13700</v>
      </c>
    </row>
    <row r="28" spans="1:14" ht="28.9" customHeight="1" x14ac:dyDescent="0.25">
      <c r="A28" s="20" t="s">
        <v>25</v>
      </c>
      <c r="B28" s="9">
        <v>1000</v>
      </c>
      <c r="C28" s="10">
        <v>8</v>
      </c>
      <c r="D28" s="10">
        <f>B28*C28</f>
        <v>8000</v>
      </c>
      <c r="E28" s="32">
        <v>8.9</v>
      </c>
      <c r="F28" s="32">
        <f t="shared" si="2"/>
        <v>8900</v>
      </c>
      <c r="G28" s="11">
        <v>1065</v>
      </c>
      <c r="H28" s="18">
        <f t="shared" si="3"/>
        <v>10982.142857142857</v>
      </c>
      <c r="I28" s="18"/>
      <c r="L28" s="23">
        <f>SUM(L22:L27)</f>
        <v>70500</v>
      </c>
      <c r="M28" s="23">
        <f>L28/1.12</f>
        <v>62946.428571428565</v>
      </c>
      <c r="N28" s="23">
        <f>M28*0.02</f>
        <v>1258.9285714285713</v>
      </c>
    </row>
    <row r="29" spans="1:14" ht="28.9" customHeight="1" x14ac:dyDescent="0.25">
      <c r="A29" s="20" t="s">
        <v>16</v>
      </c>
      <c r="B29" s="9">
        <v>1000</v>
      </c>
      <c r="C29" s="10">
        <v>12.3</v>
      </c>
      <c r="D29" s="10">
        <f t="shared" si="1"/>
        <v>12300</v>
      </c>
      <c r="E29" s="32">
        <v>13.7</v>
      </c>
      <c r="F29" s="32">
        <f t="shared" si="2"/>
        <v>13700</v>
      </c>
      <c r="G29" s="11">
        <v>1640</v>
      </c>
      <c r="H29" s="18">
        <f t="shared" si="3"/>
        <v>4732.1428571428569</v>
      </c>
      <c r="I29" s="18"/>
      <c r="J29" s="23">
        <f>F29/1.12</f>
        <v>12232.142857142857</v>
      </c>
      <c r="L29" s="23" t="s">
        <v>59</v>
      </c>
    </row>
    <row r="30" spans="1:14" ht="28.9" customHeight="1" x14ac:dyDescent="0.25">
      <c r="A30" s="20" t="s">
        <v>27</v>
      </c>
      <c r="B30" s="9">
        <v>1000</v>
      </c>
      <c r="C30" s="10">
        <v>5.3</v>
      </c>
      <c r="D30" s="10">
        <f t="shared" si="1"/>
        <v>5300</v>
      </c>
      <c r="E30" s="32">
        <v>5.9</v>
      </c>
      <c r="F30" s="32">
        <f t="shared" si="2"/>
        <v>5900</v>
      </c>
      <c r="G30" s="11">
        <v>705</v>
      </c>
      <c r="H30" s="18">
        <f t="shared" si="3"/>
        <v>8035.7142857142853</v>
      </c>
      <c r="I30" s="18"/>
    </row>
    <row r="31" spans="1:14" ht="28.9" customHeight="1" x14ac:dyDescent="0.25">
      <c r="A31" s="20" t="s">
        <v>17</v>
      </c>
      <c r="B31" s="9">
        <v>1000</v>
      </c>
      <c r="C31" s="10">
        <v>9</v>
      </c>
      <c r="D31" s="10">
        <f t="shared" si="1"/>
        <v>9000</v>
      </c>
      <c r="E31" s="32">
        <v>9.9499999999999993</v>
      </c>
      <c r="F31" s="32">
        <f t="shared" si="2"/>
        <v>9950</v>
      </c>
      <c r="G31" s="11">
        <v>1195</v>
      </c>
      <c r="H31" s="18">
        <f t="shared" si="3"/>
        <v>3883.9285714285711</v>
      </c>
      <c r="I31" s="18"/>
      <c r="J31" s="23">
        <f>F31/1.12</f>
        <v>8883.9285714285706</v>
      </c>
    </row>
    <row r="32" spans="1:14" ht="28.9" customHeight="1" x14ac:dyDescent="0.25">
      <c r="A32" s="20" t="s">
        <v>32</v>
      </c>
      <c r="B32" s="9">
        <v>1000</v>
      </c>
      <c r="C32" s="10">
        <v>4.3499999999999996</v>
      </c>
      <c r="D32" s="10">
        <f t="shared" si="1"/>
        <v>4350</v>
      </c>
      <c r="E32" s="32">
        <v>4.8499999999999996</v>
      </c>
      <c r="F32" s="32">
        <f t="shared" si="2"/>
        <v>4850</v>
      </c>
      <c r="G32" s="11">
        <v>580</v>
      </c>
      <c r="H32" s="18">
        <f t="shared" si="3"/>
        <v>7991.0714285714275</v>
      </c>
      <c r="I32" s="18"/>
    </row>
    <row r="33" spans="1:10" ht="28.9" customHeight="1" x14ac:dyDescent="0.25">
      <c r="A33" s="20" t="s">
        <v>18</v>
      </c>
      <c r="B33" s="9">
        <v>1000</v>
      </c>
      <c r="C33" s="10">
        <v>8.9499999999999993</v>
      </c>
      <c r="D33" s="10">
        <f t="shared" si="1"/>
        <v>8950</v>
      </c>
      <c r="E33" s="32">
        <v>9.9499999999999993</v>
      </c>
      <c r="F33" s="32">
        <f t="shared" si="2"/>
        <v>9950</v>
      </c>
      <c r="G33" s="12">
        <v>1195</v>
      </c>
      <c r="H33" s="18">
        <f t="shared" si="3"/>
        <v>3437.4999999999995</v>
      </c>
      <c r="I33" s="18"/>
    </row>
    <row r="34" spans="1:10" ht="28.9" customHeight="1" x14ac:dyDescent="0.25">
      <c r="A34" s="20" t="s">
        <v>28</v>
      </c>
      <c r="B34" s="9">
        <v>1000</v>
      </c>
      <c r="C34" s="10">
        <v>3.85</v>
      </c>
      <c r="D34" s="10">
        <f t="shared" si="1"/>
        <v>3850</v>
      </c>
      <c r="E34" s="32">
        <v>4.25</v>
      </c>
      <c r="F34" s="32">
        <f t="shared" si="2"/>
        <v>4250</v>
      </c>
      <c r="G34" s="12">
        <v>510</v>
      </c>
      <c r="H34" s="18">
        <f t="shared" si="3"/>
        <v>5535.7142857142853</v>
      </c>
      <c r="I34" s="18"/>
      <c r="J34" s="23">
        <f>F34/1.12</f>
        <v>3794.6428571428569</v>
      </c>
    </row>
    <row r="35" spans="1:10" ht="28.9" customHeight="1" x14ac:dyDescent="0.25">
      <c r="A35" s="20" t="s">
        <v>19</v>
      </c>
      <c r="B35" s="9">
        <v>1000</v>
      </c>
      <c r="C35" s="10">
        <v>6.2</v>
      </c>
      <c r="D35" s="10">
        <f t="shared" si="1"/>
        <v>6200</v>
      </c>
      <c r="E35" s="32">
        <v>6.9</v>
      </c>
      <c r="F35" s="32">
        <f t="shared" si="2"/>
        <v>6900</v>
      </c>
      <c r="G35" s="11">
        <v>825</v>
      </c>
      <c r="H35" s="18">
        <f t="shared" si="3"/>
        <v>2678.5714285714284</v>
      </c>
      <c r="I35" s="18"/>
      <c r="J35" s="23">
        <f>F35/1.12</f>
        <v>6160.7142857142853</v>
      </c>
    </row>
    <row r="36" spans="1:10" ht="28.9" customHeight="1" x14ac:dyDescent="0.25">
      <c r="A36" s="20" t="s">
        <v>33</v>
      </c>
      <c r="B36" s="9">
        <v>1000</v>
      </c>
      <c r="C36" s="10">
        <v>3</v>
      </c>
      <c r="D36" s="10">
        <f t="shared" si="1"/>
        <v>3000</v>
      </c>
      <c r="E36" s="32">
        <v>3.35</v>
      </c>
      <c r="F36" s="32">
        <f t="shared" si="2"/>
        <v>3350</v>
      </c>
      <c r="G36" s="11">
        <v>400</v>
      </c>
      <c r="H36" s="18">
        <f t="shared" si="3"/>
        <v>3325.8928571428569</v>
      </c>
      <c r="I36" s="18"/>
    </row>
    <row r="37" spans="1:10" ht="28.9" customHeight="1" x14ac:dyDescent="0.25">
      <c r="A37" s="20" t="s">
        <v>20</v>
      </c>
      <c r="B37" s="13">
        <v>500</v>
      </c>
      <c r="C37" s="10">
        <v>7.45</v>
      </c>
      <c r="D37" s="10">
        <f t="shared" si="1"/>
        <v>3725</v>
      </c>
      <c r="E37" s="32">
        <v>8.25</v>
      </c>
      <c r="F37" s="32">
        <f t="shared" si="2"/>
        <v>4125</v>
      </c>
      <c r="G37" s="11">
        <v>995</v>
      </c>
      <c r="H37" s="18">
        <f t="shared" si="3"/>
        <v>1941.9642857142856</v>
      </c>
      <c r="I37" s="18"/>
    </row>
    <row r="38" spans="1:10" ht="28.9" customHeight="1" x14ac:dyDescent="0.25">
      <c r="A38" s="20" t="s">
        <v>29</v>
      </c>
      <c r="B38" s="13">
        <v>500</v>
      </c>
      <c r="C38" s="10">
        <v>4.3499999999999996</v>
      </c>
      <c r="D38" s="10">
        <f t="shared" si="1"/>
        <v>2175</v>
      </c>
      <c r="E38" s="32">
        <v>4.8499999999999996</v>
      </c>
      <c r="F38" s="32">
        <f t="shared" si="2"/>
        <v>2425</v>
      </c>
      <c r="G38" s="11">
        <v>580</v>
      </c>
      <c r="H38" s="18">
        <f t="shared" si="3"/>
        <v>3058.0357142857142</v>
      </c>
      <c r="I38" s="18"/>
    </row>
    <row r="39" spans="1:10" ht="28.9" customHeight="1" x14ac:dyDescent="0.25">
      <c r="A39" s="20" t="s">
        <v>43</v>
      </c>
      <c r="B39" s="13">
        <v>500</v>
      </c>
      <c r="C39" s="10">
        <v>6.85</v>
      </c>
      <c r="D39" s="10">
        <f t="shared" si="1"/>
        <v>3425</v>
      </c>
      <c r="E39" s="32">
        <v>7.6</v>
      </c>
      <c r="F39" s="32">
        <f t="shared" si="2"/>
        <v>3800</v>
      </c>
      <c r="G39" s="11">
        <v>910</v>
      </c>
      <c r="H39" s="18">
        <f t="shared" si="3"/>
        <v>1674.1071428571427</v>
      </c>
      <c r="I39" s="18"/>
    </row>
    <row r="40" spans="1:10" ht="28.9" customHeight="1" x14ac:dyDescent="0.25">
      <c r="A40" s="20" t="s">
        <v>37</v>
      </c>
      <c r="B40" s="13">
        <v>500</v>
      </c>
      <c r="C40" s="10">
        <v>3.75</v>
      </c>
      <c r="D40" s="10">
        <f t="shared" si="1"/>
        <v>1875</v>
      </c>
      <c r="E40" s="32">
        <v>4.1500000000000004</v>
      </c>
      <c r="F40" s="32">
        <f t="shared" si="2"/>
        <v>2075</v>
      </c>
      <c r="G40" s="11">
        <v>500</v>
      </c>
      <c r="H40" s="18">
        <f t="shared" si="3"/>
        <v>3687.4999999999995</v>
      </c>
      <c r="I40" s="18"/>
    </row>
    <row r="41" spans="1:10" ht="28.9" customHeight="1" x14ac:dyDescent="0.25">
      <c r="A41" s="20" t="s">
        <v>21</v>
      </c>
      <c r="B41" s="13">
        <v>200</v>
      </c>
      <c r="C41" s="10">
        <v>20.65</v>
      </c>
      <c r="D41" s="10">
        <f t="shared" si="1"/>
        <v>4130</v>
      </c>
      <c r="E41" s="32">
        <v>22.95</v>
      </c>
      <c r="F41" s="32">
        <f>E41*B41</f>
        <v>4590</v>
      </c>
      <c r="G41" s="11">
        <v>2460</v>
      </c>
      <c r="H41" s="18">
        <f t="shared" si="3"/>
        <v>2142.8571428571427</v>
      </c>
      <c r="I41" s="18"/>
    </row>
    <row r="42" spans="1:10" ht="28.9" customHeight="1" x14ac:dyDescent="0.25">
      <c r="A42" s="20" t="s">
        <v>22</v>
      </c>
      <c r="B42" s="13">
        <v>1000</v>
      </c>
      <c r="C42" s="10">
        <v>2.4</v>
      </c>
      <c r="D42" s="10">
        <f t="shared" si="1"/>
        <v>2400</v>
      </c>
      <c r="E42" s="32">
        <v>2.65</v>
      </c>
      <c r="F42" s="32">
        <f t="shared" si="2"/>
        <v>2650</v>
      </c>
      <c r="G42" s="11">
        <v>320</v>
      </c>
      <c r="H42" s="18">
        <f t="shared" si="3"/>
        <v>5803.5714285714284</v>
      </c>
      <c r="I42" s="18"/>
    </row>
    <row r="43" spans="1:10" ht="28.9" customHeight="1" x14ac:dyDescent="0.25">
      <c r="A43" s="20" t="s">
        <v>23</v>
      </c>
      <c r="B43" s="13">
        <v>1000</v>
      </c>
      <c r="C43" s="10">
        <v>6.5</v>
      </c>
      <c r="D43" s="10">
        <f t="shared" si="1"/>
        <v>6500</v>
      </c>
      <c r="E43" s="32">
        <v>7.2</v>
      </c>
      <c r="F43" s="32">
        <f t="shared" si="2"/>
        <v>7200</v>
      </c>
      <c r="G43" s="11">
        <v>865</v>
      </c>
      <c r="H43" s="18">
        <f t="shared" si="3"/>
        <v>4910.7142857142853</v>
      </c>
      <c r="I43" s="18"/>
    </row>
    <row r="44" spans="1:10" ht="27" customHeight="1" x14ac:dyDescent="0.25">
      <c r="A44" s="29" t="s">
        <v>44</v>
      </c>
      <c r="B44" s="13">
        <v>1000</v>
      </c>
      <c r="C44" s="10">
        <v>5.5</v>
      </c>
      <c r="D44" s="10">
        <f t="shared" si="1"/>
        <v>5500</v>
      </c>
      <c r="E44" s="32">
        <v>6.1</v>
      </c>
      <c r="F44" s="32">
        <f t="shared" si="2"/>
        <v>6100</v>
      </c>
      <c r="G44" s="11">
        <v>730</v>
      </c>
      <c r="H44" s="18">
        <f t="shared" si="3"/>
        <v>3437.4999999999995</v>
      </c>
      <c r="I44" s="18"/>
    </row>
    <row r="45" spans="1:10" ht="27" customHeight="1" x14ac:dyDescent="0.25">
      <c r="A45" s="28" t="s">
        <v>40</v>
      </c>
      <c r="B45" s="13">
        <v>1000</v>
      </c>
      <c r="C45" s="10">
        <v>3.85</v>
      </c>
      <c r="D45" s="10">
        <f t="shared" ref="D45" si="5">C45*1000</f>
        <v>3850</v>
      </c>
      <c r="E45" s="32">
        <v>4.25</v>
      </c>
      <c r="F45" s="32">
        <f t="shared" si="2"/>
        <v>4250</v>
      </c>
      <c r="G45" s="11">
        <v>510</v>
      </c>
      <c r="H45" s="18">
        <f t="shared" ref="H45" si="6">D46/1.12</f>
        <v>8839.2857142857138</v>
      </c>
      <c r="I45" s="18"/>
    </row>
    <row r="46" spans="1:10" ht="27" customHeight="1" x14ac:dyDescent="0.25">
      <c r="A46" s="20" t="s">
        <v>50</v>
      </c>
      <c r="B46" s="13">
        <v>1000</v>
      </c>
      <c r="C46" s="10">
        <v>9.9</v>
      </c>
      <c r="D46" s="10">
        <f t="shared" ref="D46:D51" si="7">B46*C46</f>
        <v>9900</v>
      </c>
      <c r="E46" s="32">
        <v>11</v>
      </c>
      <c r="F46" s="32">
        <f t="shared" si="2"/>
        <v>11000</v>
      </c>
      <c r="G46" s="11">
        <v>1320</v>
      </c>
      <c r="H46" s="18">
        <f>D49/1.12</f>
        <v>3540.1785714285711</v>
      </c>
      <c r="I46" s="18"/>
    </row>
    <row r="47" spans="1:10" ht="27" customHeight="1" x14ac:dyDescent="0.25">
      <c r="A47" s="20" t="s">
        <v>49</v>
      </c>
      <c r="B47" s="13">
        <v>1000</v>
      </c>
      <c r="C47" s="10">
        <v>5.3</v>
      </c>
      <c r="D47" s="10">
        <f t="shared" si="7"/>
        <v>5300</v>
      </c>
      <c r="E47" s="32">
        <v>5.9</v>
      </c>
      <c r="F47" s="32">
        <f t="shared" si="2"/>
        <v>5900</v>
      </c>
      <c r="G47" s="11">
        <v>705</v>
      </c>
      <c r="H47" s="18">
        <f>D50/1.12</f>
        <v>4816.9642857142853</v>
      </c>
      <c r="I47" s="18"/>
    </row>
    <row r="48" spans="1:10" ht="28.9" customHeight="1" x14ac:dyDescent="0.25">
      <c r="A48" s="20" t="s">
        <v>51</v>
      </c>
      <c r="B48" s="13">
        <v>100</v>
      </c>
      <c r="C48" s="10"/>
      <c r="D48" s="10"/>
      <c r="E48" s="32"/>
      <c r="F48" s="32"/>
      <c r="G48" s="11"/>
      <c r="H48" s="18">
        <f>D51/1.12</f>
        <v>9107.1428571428569</v>
      </c>
      <c r="I48" s="18"/>
    </row>
    <row r="49" spans="1:9" ht="28.5" customHeight="1" x14ac:dyDescent="0.25">
      <c r="A49" s="20" t="s">
        <v>54</v>
      </c>
      <c r="B49" s="13">
        <v>100</v>
      </c>
      <c r="C49" s="10">
        <v>39.65</v>
      </c>
      <c r="D49" s="10">
        <f t="shared" si="7"/>
        <v>3965</v>
      </c>
      <c r="E49" s="32">
        <v>44</v>
      </c>
      <c r="F49" s="32">
        <f t="shared" si="2"/>
        <v>4400</v>
      </c>
      <c r="G49" s="11" t="s">
        <v>56</v>
      </c>
      <c r="H49" s="3">
        <f>1040/20</f>
        <v>52</v>
      </c>
      <c r="I49" s="3"/>
    </row>
    <row r="50" spans="1:9" ht="28.5" customHeight="1" x14ac:dyDescent="0.25">
      <c r="A50" s="20" t="s">
        <v>41</v>
      </c>
      <c r="B50" s="13">
        <v>100</v>
      </c>
      <c r="C50" s="10">
        <v>53.95</v>
      </c>
      <c r="D50" s="10">
        <f t="shared" si="7"/>
        <v>5395</v>
      </c>
      <c r="E50" s="32">
        <v>71.900000000000006</v>
      </c>
      <c r="F50" s="32">
        <f t="shared" si="2"/>
        <v>7190.0000000000009</v>
      </c>
      <c r="G50" s="11" t="s">
        <v>57</v>
      </c>
      <c r="H50" s="3">
        <f>1440/20</f>
        <v>72</v>
      </c>
      <c r="I50" s="3"/>
    </row>
    <row r="51" spans="1:9" ht="28.5" customHeight="1" thickBot="1" x14ac:dyDescent="0.3">
      <c r="A51" s="22" t="s">
        <v>55</v>
      </c>
      <c r="B51" s="14">
        <v>100</v>
      </c>
      <c r="C51" s="15">
        <v>102</v>
      </c>
      <c r="D51" s="15">
        <f t="shared" si="7"/>
        <v>10200</v>
      </c>
      <c r="E51" s="33">
        <v>113</v>
      </c>
      <c r="F51" s="33">
        <f t="shared" si="2"/>
        <v>11300</v>
      </c>
      <c r="G51" s="36" t="s">
        <v>58</v>
      </c>
      <c r="H51" s="3">
        <f>2720/20</f>
        <v>136</v>
      </c>
      <c r="I51" s="3"/>
    </row>
    <row r="52" spans="1:9" x14ac:dyDescent="0.25">
      <c r="B52" s="16"/>
      <c r="C52" s="3"/>
      <c r="H52" s="3"/>
    </row>
    <row r="53" spans="1:9" x14ac:dyDescent="0.25">
      <c r="B53" s="16"/>
      <c r="C53" s="3"/>
      <c r="H53" s="3"/>
    </row>
    <row r="54" spans="1:9" x14ac:dyDescent="0.25">
      <c r="C54" s="3"/>
    </row>
    <row r="55" spans="1:9" x14ac:dyDescent="0.25">
      <c r="C55" s="3"/>
    </row>
    <row r="56" spans="1:9" x14ac:dyDescent="0.25">
      <c r="A56" s="35" t="s">
        <v>52</v>
      </c>
      <c r="B56" s="16"/>
      <c r="C56" s="3"/>
    </row>
    <row r="57" spans="1:9" x14ac:dyDescent="0.25">
      <c r="A57" s="21"/>
      <c r="B57" s="16"/>
      <c r="C57" s="17"/>
      <c r="D57" s="21"/>
      <c r="E57" s="21"/>
      <c r="F57" s="21"/>
      <c r="G57" s="21"/>
    </row>
    <row r="58" spans="1:9" x14ac:dyDescent="0.25">
      <c r="A58" s="21"/>
      <c r="B58" s="16"/>
      <c r="C58" s="17"/>
      <c r="D58" s="21"/>
      <c r="E58" s="21"/>
      <c r="F58" s="21"/>
      <c r="G58" s="21"/>
    </row>
    <row r="59" spans="1:9" x14ac:dyDescent="0.25">
      <c r="D59" s="4"/>
      <c r="E59" s="4"/>
      <c r="F59" s="4"/>
    </row>
    <row r="60" spans="1:9" x14ac:dyDescent="0.25">
      <c r="D60" s="4"/>
      <c r="E60" s="4"/>
      <c r="F60" s="4"/>
    </row>
    <row r="61" spans="1:9" x14ac:dyDescent="0.25">
      <c r="D61" s="4"/>
      <c r="E61" s="4"/>
      <c r="F61" s="4"/>
    </row>
    <row r="62" spans="1:9" x14ac:dyDescent="0.25">
      <c r="D62" s="4"/>
      <c r="E62" s="4"/>
      <c r="F62" s="4"/>
    </row>
    <row r="63" spans="1:9" x14ac:dyDescent="0.25">
      <c r="D63" s="4"/>
      <c r="E63" s="4"/>
      <c r="F63" s="4"/>
    </row>
    <row r="64" spans="1:9" x14ac:dyDescent="0.25">
      <c r="D64" s="4"/>
      <c r="E64" s="4"/>
      <c r="F64" s="4"/>
    </row>
    <row r="65" spans="4:6" x14ac:dyDescent="0.25">
      <c r="D65" s="4"/>
      <c r="E65" s="4"/>
      <c r="F65" s="4"/>
    </row>
    <row r="66" spans="4:6" x14ac:dyDescent="0.25">
      <c r="D66" s="4"/>
      <c r="E66" s="4"/>
      <c r="F66" s="4"/>
    </row>
    <row r="67" spans="4:6" x14ac:dyDescent="0.25">
      <c r="D67" s="4"/>
      <c r="E67" s="4"/>
      <c r="F67" s="4"/>
    </row>
    <row r="68" spans="4:6" x14ac:dyDescent="0.25">
      <c r="D68" s="4"/>
      <c r="E68" s="4"/>
      <c r="F68" s="4"/>
    </row>
    <row r="69" spans="4:6" x14ac:dyDescent="0.25">
      <c r="D69" s="4"/>
      <c r="E69" s="4"/>
      <c r="F69" s="4"/>
    </row>
  </sheetData>
  <pageMargins left="0.7" right="0.7" top="0.75" bottom="0.75" header="0.3" footer="0.3"/>
  <pageSetup paperSize="9" scale="5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SoftPack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Rojas</dc:creator>
  <cp:lastModifiedBy>Producciones RJS</cp:lastModifiedBy>
  <cp:lastPrinted>2014-06-11T22:12:52Z</cp:lastPrinted>
  <dcterms:created xsi:type="dcterms:W3CDTF">2014-03-21T14:01:46Z</dcterms:created>
  <dcterms:modified xsi:type="dcterms:W3CDTF">2015-03-17T16:03:13Z</dcterms:modified>
</cp:coreProperties>
</file>