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vitado\Documents\"/>
    </mc:Choice>
  </mc:AlternateContent>
  <bookViews>
    <workbookView xWindow="0" yWindow="0" windowWidth="20490" windowHeight="7755" tabRatio="601"/>
  </bookViews>
  <sheets>
    <sheet name="EXISTENCIA LISTA MASTRO" sheetId="1" r:id="rId1"/>
  </sheets>
  <definedNames>
    <definedName name="_xlnm._FilterDatabase" localSheetId="0" hidden="1">'EXISTENCIA LISTA MASTRO'!$A$12:$P$1182</definedName>
  </definedNames>
  <calcPr calcId="152511"/>
  <fileRecoveryPr repairLoad="1"/>
</workbook>
</file>

<file path=xl/calcChain.xml><?xml version="1.0" encoding="utf-8"?>
<calcChain xmlns="http://schemas.openxmlformats.org/spreadsheetml/2006/main">
  <c r="N1158" i="1" l="1"/>
  <c r="P1158" i="1" s="1"/>
  <c r="K1158" i="1"/>
  <c r="M1158" i="1" s="1"/>
  <c r="J1158" i="1"/>
  <c r="N1157" i="1"/>
  <c r="P1157" i="1" s="1"/>
  <c r="K1157" i="1"/>
  <c r="M1157" i="1" s="1"/>
  <c r="J1157" i="1"/>
  <c r="N1156" i="1"/>
  <c r="P1156" i="1" s="1"/>
  <c r="K1156" i="1"/>
  <c r="M1156" i="1" s="1"/>
  <c r="J1156" i="1"/>
  <c r="J1031" i="1"/>
  <c r="K1031" i="1"/>
  <c r="M1031" i="1"/>
  <c r="N1031" i="1"/>
  <c r="P1031" i="1"/>
  <c r="J1052" i="1"/>
  <c r="K1052" i="1"/>
  <c r="M1052" i="1" s="1"/>
  <c r="N1052" i="1"/>
  <c r="P1052" i="1" s="1"/>
  <c r="J1079" i="1"/>
  <c r="K1079" i="1"/>
  <c r="M1079" i="1" s="1"/>
  <c r="N1079" i="1"/>
  <c r="P1079" i="1" s="1"/>
  <c r="J1040" i="1"/>
  <c r="K1040" i="1"/>
  <c r="M1040" i="1" s="1"/>
  <c r="N1040" i="1"/>
  <c r="P1040" i="1" s="1"/>
  <c r="J1070" i="1"/>
  <c r="K1070" i="1"/>
  <c r="M1070" i="1"/>
  <c r="N1070" i="1"/>
  <c r="P1070" i="1"/>
  <c r="J1039" i="1"/>
  <c r="K1039" i="1"/>
  <c r="M1039" i="1" s="1"/>
  <c r="N1039" i="1"/>
  <c r="P1039" i="1" s="1"/>
  <c r="N1114" i="1"/>
  <c r="P1114" i="1" s="1"/>
  <c r="K1114" i="1"/>
  <c r="M1114" i="1" s="1"/>
  <c r="J1114" i="1"/>
  <c r="N1115" i="1"/>
  <c r="P1115" i="1" s="1"/>
  <c r="K1115" i="1"/>
  <c r="M1115" i="1" s="1"/>
  <c r="J1115" i="1"/>
  <c r="J1030" i="1"/>
  <c r="K1030" i="1"/>
  <c r="M1030" i="1" s="1"/>
  <c r="N1030" i="1"/>
  <c r="P1030" i="1" s="1"/>
  <c r="J1069" i="1"/>
  <c r="K1069" i="1"/>
  <c r="M1069" i="1" s="1"/>
  <c r="N1069" i="1"/>
  <c r="P1069" i="1" s="1"/>
  <c r="N1008" i="1"/>
  <c r="P1008" i="1" s="1"/>
  <c r="K1008" i="1"/>
  <c r="M1008" i="1" s="1"/>
  <c r="J1008" i="1"/>
  <c r="N1006" i="1"/>
  <c r="P1006" i="1" s="1"/>
  <c r="K1006" i="1"/>
  <c r="M1006" i="1" s="1"/>
  <c r="J1006" i="1"/>
  <c r="N1007" i="1"/>
  <c r="P1007" i="1" s="1"/>
  <c r="K1007" i="1"/>
  <c r="M1007" i="1" s="1"/>
  <c r="J1007" i="1"/>
  <c r="N953" i="1"/>
  <c r="P953" i="1" s="1"/>
  <c r="K953" i="1"/>
  <c r="M953" i="1" s="1"/>
  <c r="J953" i="1"/>
  <c r="N950" i="1"/>
  <c r="P950" i="1" s="1"/>
  <c r="K950" i="1"/>
  <c r="M950" i="1" s="1"/>
  <c r="J950" i="1"/>
  <c r="N947" i="1"/>
  <c r="P947" i="1" s="1"/>
  <c r="K947" i="1"/>
  <c r="M947" i="1" s="1"/>
  <c r="J947" i="1"/>
  <c r="J235" i="1"/>
  <c r="K235" i="1"/>
  <c r="M235" i="1"/>
  <c r="N235" i="1"/>
  <c r="P235" i="1" s="1"/>
  <c r="J238" i="1"/>
  <c r="K238" i="1"/>
  <c r="M238" i="1" s="1"/>
  <c r="N238" i="1"/>
  <c r="P238" i="1" s="1"/>
  <c r="N237" i="1"/>
  <c r="P237" i="1" s="1"/>
  <c r="K237" i="1"/>
  <c r="M237" i="1" s="1"/>
  <c r="J237" i="1"/>
  <c r="J678" i="1"/>
  <c r="K678" i="1"/>
  <c r="M678" i="1"/>
  <c r="N678" i="1"/>
  <c r="P678" i="1" s="1"/>
  <c r="J928" i="1"/>
  <c r="K928" i="1"/>
  <c r="M928" i="1" s="1"/>
  <c r="N928" i="1"/>
  <c r="P928" i="1" s="1"/>
  <c r="J648" i="1"/>
  <c r="J634" i="1"/>
  <c r="K634" i="1"/>
  <c r="M634" i="1" s="1"/>
  <c r="N634" i="1"/>
  <c r="P634" i="1" s="1"/>
  <c r="J626" i="1"/>
  <c r="J633" i="1"/>
  <c r="K633" i="1"/>
  <c r="M633" i="1" s="1"/>
  <c r="N633" i="1"/>
  <c r="P633" i="1" s="1"/>
  <c r="J520" i="1"/>
  <c r="K520" i="1"/>
  <c r="M520" i="1" s="1"/>
  <c r="N520" i="1"/>
  <c r="P520" i="1" s="1"/>
  <c r="J517" i="1"/>
  <c r="K517" i="1"/>
  <c r="M517" i="1" s="1"/>
  <c r="N517" i="1"/>
  <c r="P517" i="1" s="1"/>
  <c r="N203" i="1"/>
  <c r="P203" i="1" s="1"/>
  <c r="K203" i="1"/>
  <c r="M203" i="1" s="1"/>
  <c r="J203" i="1"/>
  <c r="N198" i="1"/>
  <c r="P198" i="1" s="1"/>
  <c r="K198" i="1"/>
  <c r="M198" i="1" s="1"/>
  <c r="J198" i="1"/>
  <c r="N197" i="1"/>
  <c r="P197" i="1" s="1"/>
  <c r="K197" i="1"/>
  <c r="M197" i="1" s="1"/>
  <c r="J197" i="1"/>
  <c r="N199" i="1"/>
  <c r="P199" i="1" s="1"/>
  <c r="K199" i="1"/>
  <c r="M199" i="1" s="1"/>
  <c r="J199" i="1"/>
  <c r="N200" i="1"/>
  <c r="P200" i="1" s="1"/>
  <c r="K200" i="1"/>
  <c r="M200" i="1" s="1"/>
  <c r="J200" i="1"/>
  <c r="N207" i="1"/>
  <c r="P207" i="1" s="1"/>
  <c r="K207" i="1"/>
  <c r="M207" i="1" s="1"/>
  <c r="J207" i="1"/>
  <c r="J282" i="1"/>
  <c r="K282" i="1"/>
  <c r="M282" i="1" s="1"/>
  <c r="N282" i="1"/>
  <c r="P282" i="1" s="1"/>
  <c r="J215" i="1"/>
  <c r="K215" i="1"/>
  <c r="M215" i="1"/>
  <c r="N215" i="1"/>
  <c r="P215" i="1"/>
  <c r="J214" i="1"/>
  <c r="K214" i="1"/>
  <c r="M214" i="1" s="1"/>
  <c r="N214" i="1"/>
  <c r="P214" i="1" s="1"/>
  <c r="J220" i="1"/>
  <c r="K220" i="1"/>
  <c r="M220" i="1" s="1"/>
  <c r="N220" i="1"/>
  <c r="P220" i="1" s="1"/>
  <c r="J221" i="1"/>
  <c r="K221" i="1"/>
  <c r="M221" i="1" s="1"/>
  <c r="N221" i="1"/>
  <c r="P221" i="1" s="1"/>
  <c r="N223" i="1"/>
  <c r="P223" i="1" s="1"/>
  <c r="K223" i="1"/>
  <c r="M223" i="1" s="1"/>
  <c r="J223" i="1"/>
  <c r="N228" i="1"/>
  <c r="P228" i="1" s="1"/>
  <c r="K228" i="1"/>
  <c r="M228" i="1" s="1"/>
  <c r="J228" i="1"/>
  <c r="N227" i="1"/>
  <c r="P227" i="1" s="1"/>
  <c r="K227" i="1"/>
  <c r="M227" i="1" s="1"/>
  <c r="J227" i="1"/>
  <c r="N226" i="1"/>
  <c r="P226" i="1" s="1"/>
  <c r="K226" i="1"/>
  <c r="M226" i="1" s="1"/>
  <c r="J226" i="1"/>
  <c r="N225" i="1"/>
  <c r="P225" i="1" s="1"/>
  <c r="K225" i="1"/>
  <c r="M225" i="1" s="1"/>
  <c r="J225" i="1"/>
  <c r="N1155" i="1"/>
  <c r="P1155" i="1" s="1"/>
  <c r="K1155" i="1"/>
  <c r="M1155" i="1" s="1"/>
  <c r="J1155" i="1"/>
  <c r="N801" i="1"/>
  <c r="P801" i="1" s="1"/>
  <c r="K801" i="1"/>
  <c r="M801" i="1" s="1"/>
  <c r="J801" i="1"/>
  <c r="N800" i="1"/>
  <c r="P800" i="1" s="1"/>
  <c r="K800" i="1"/>
  <c r="M800" i="1" s="1"/>
  <c r="J800" i="1"/>
  <c r="N799" i="1"/>
  <c r="P799" i="1" s="1"/>
  <c r="K799" i="1"/>
  <c r="M799" i="1" s="1"/>
  <c r="J799" i="1"/>
  <c r="N798" i="1"/>
  <c r="P798" i="1" s="1"/>
  <c r="K798" i="1"/>
  <c r="M798" i="1" s="1"/>
  <c r="J798" i="1"/>
  <c r="N797" i="1"/>
  <c r="P797" i="1" s="1"/>
  <c r="K797" i="1"/>
  <c r="M797" i="1" s="1"/>
  <c r="J797" i="1"/>
  <c r="N673" i="1"/>
  <c r="P673" i="1" s="1"/>
  <c r="K673" i="1"/>
  <c r="M673" i="1" s="1"/>
  <c r="J673" i="1"/>
  <c r="N672" i="1"/>
  <c r="P672" i="1" s="1"/>
  <c r="K672" i="1"/>
  <c r="M672" i="1" s="1"/>
  <c r="J672" i="1"/>
  <c r="N671" i="1"/>
  <c r="P671" i="1" s="1"/>
  <c r="K671" i="1"/>
  <c r="M671" i="1" s="1"/>
  <c r="J671" i="1"/>
  <c r="N670" i="1"/>
  <c r="P670" i="1" s="1"/>
  <c r="K670" i="1"/>
  <c r="M670" i="1" s="1"/>
  <c r="J670" i="1"/>
  <c r="N669" i="1"/>
  <c r="P669" i="1" s="1"/>
  <c r="K669" i="1"/>
  <c r="M669" i="1" s="1"/>
  <c r="J669" i="1"/>
  <c r="N668" i="1"/>
  <c r="P668" i="1" s="1"/>
  <c r="K668" i="1"/>
  <c r="M668" i="1" s="1"/>
  <c r="J668" i="1"/>
  <c r="N50" i="1"/>
  <c r="P50" i="1" s="1"/>
  <c r="K50" i="1"/>
  <c r="M50" i="1" s="1"/>
  <c r="J50" i="1"/>
  <c r="N49" i="1"/>
  <c r="P49" i="1" s="1"/>
  <c r="K49" i="1"/>
  <c r="M49" i="1" s="1"/>
  <c r="J49" i="1"/>
  <c r="N48" i="1"/>
  <c r="P48" i="1" s="1"/>
  <c r="K48" i="1"/>
  <c r="M48" i="1" s="1"/>
  <c r="J48" i="1"/>
  <c r="N43" i="1"/>
  <c r="P43" i="1" s="1"/>
  <c r="K43" i="1"/>
  <c r="M43" i="1" s="1"/>
  <c r="J43" i="1"/>
  <c r="J213" i="1"/>
  <c r="K213" i="1"/>
  <c r="M213" i="1" s="1"/>
  <c r="N213" i="1"/>
  <c r="P213" i="1" s="1"/>
  <c r="J170" i="1"/>
  <c r="K170" i="1"/>
  <c r="M170" i="1" s="1"/>
  <c r="N170" i="1"/>
  <c r="P170" i="1" s="1"/>
  <c r="J194" i="1"/>
  <c r="K194" i="1"/>
  <c r="M194" i="1" s="1"/>
  <c r="N194" i="1"/>
  <c r="P194" i="1" s="1"/>
  <c r="J193" i="1"/>
  <c r="K193" i="1"/>
  <c r="M193" i="1" s="1"/>
  <c r="N193" i="1"/>
  <c r="P193" i="1" s="1"/>
  <c r="J192" i="1"/>
  <c r="K192" i="1"/>
  <c r="M192" i="1" s="1"/>
  <c r="N192" i="1"/>
  <c r="P192" i="1" s="1"/>
  <c r="J191" i="1"/>
  <c r="K191" i="1"/>
  <c r="M191" i="1" s="1"/>
  <c r="N191" i="1"/>
  <c r="P191" i="1" s="1"/>
  <c r="N206" i="1"/>
  <c r="P206" i="1" s="1"/>
  <c r="K206" i="1"/>
  <c r="M206" i="1" s="1"/>
  <c r="J206" i="1"/>
  <c r="N205" i="1"/>
  <c r="P205" i="1" s="1"/>
  <c r="K205" i="1"/>
  <c r="M205" i="1" s="1"/>
  <c r="J205" i="1"/>
  <c r="N204" i="1"/>
  <c r="P204" i="1" s="1"/>
  <c r="K204" i="1"/>
  <c r="M204" i="1" s="1"/>
  <c r="J204" i="1"/>
  <c r="N202" i="1"/>
  <c r="P202" i="1" s="1"/>
  <c r="K202" i="1"/>
  <c r="M202" i="1" s="1"/>
  <c r="J202" i="1"/>
  <c r="J45" i="1"/>
  <c r="K45" i="1"/>
  <c r="M45" i="1" s="1"/>
  <c r="N45" i="1"/>
  <c r="P45" i="1" s="1"/>
  <c r="J41" i="1"/>
  <c r="K41" i="1"/>
  <c r="M41" i="1" s="1"/>
  <c r="N41" i="1"/>
  <c r="P41" i="1" s="1"/>
  <c r="J30" i="1"/>
  <c r="K30" i="1"/>
  <c r="M30" i="1" s="1"/>
  <c r="N30" i="1"/>
  <c r="P30" i="1" s="1"/>
  <c r="J31" i="1"/>
  <c r="K31" i="1"/>
  <c r="M31" i="1" s="1"/>
  <c r="N31" i="1"/>
  <c r="P31" i="1" s="1"/>
  <c r="J32" i="1"/>
  <c r="K32" i="1"/>
  <c r="M32" i="1" s="1"/>
  <c r="N32" i="1"/>
  <c r="P32" i="1" s="1"/>
  <c r="J29" i="1"/>
  <c r="K29" i="1"/>
  <c r="M29" i="1" s="1"/>
  <c r="N29" i="1"/>
  <c r="P29" i="1" s="1"/>
  <c r="J1080" i="1" l="1"/>
  <c r="K1080" i="1"/>
  <c r="M1080" i="1" s="1"/>
  <c r="N1080" i="1"/>
  <c r="P1080" i="1" s="1"/>
  <c r="N946" i="1"/>
  <c r="P946" i="1" s="1"/>
  <c r="K946" i="1"/>
  <c r="M946" i="1" s="1"/>
  <c r="J946" i="1"/>
  <c r="N234" i="1" l="1"/>
  <c r="P234" i="1" s="1"/>
  <c r="K234" i="1"/>
  <c r="M234" i="1" s="1"/>
  <c r="J234" i="1"/>
  <c r="N233" i="1"/>
  <c r="P233" i="1" s="1"/>
  <c r="K233" i="1"/>
  <c r="M233" i="1" s="1"/>
  <c r="J233" i="1"/>
  <c r="N232" i="1"/>
  <c r="P232" i="1" s="1"/>
  <c r="K232" i="1"/>
  <c r="M232" i="1" s="1"/>
  <c r="J232" i="1"/>
  <c r="J910" i="1"/>
  <c r="K910" i="1"/>
  <c r="M910" i="1" s="1"/>
  <c r="N910" i="1"/>
  <c r="P910" i="1" s="1"/>
  <c r="J909" i="1"/>
  <c r="K909" i="1"/>
  <c r="M909" i="1" s="1"/>
  <c r="N909" i="1"/>
  <c r="P909" i="1" s="1"/>
  <c r="J253" i="1"/>
  <c r="K253" i="1"/>
  <c r="M253" i="1" s="1"/>
  <c r="N253" i="1"/>
  <c r="P253" i="1" s="1"/>
  <c r="J254" i="1"/>
  <c r="K254" i="1"/>
  <c r="M254" i="1" s="1"/>
  <c r="N254" i="1"/>
  <c r="P254" i="1" s="1"/>
  <c r="J285" i="1"/>
  <c r="K285" i="1"/>
  <c r="M285" i="1" s="1"/>
  <c r="N285" i="1"/>
  <c r="P285" i="1" s="1"/>
  <c r="J739" i="1"/>
  <c r="K739" i="1"/>
  <c r="M739" i="1" s="1"/>
  <c r="N739" i="1"/>
  <c r="P739" i="1" s="1"/>
  <c r="J76" i="1"/>
  <c r="K76" i="1"/>
  <c r="M76" i="1" s="1"/>
  <c r="N76" i="1"/>
  <c r="P76" i="1" s="1"/>
  <c r="J1152" i="1"/>
  <c r="K1152" i="1"/>
  <c r="M1152" i="1" s="1"/>
  <c r="N1152" i="1"/>
  <c r="P1152" i="1" s="1"/>
  <c r="J440" i="1"/>
  <c r="K440" i="1"/>
  <c r="M440" i="1" s="1"/>
  <c r="N440" i="1"/>
  <c r="P440" i="1" s="1"/>
  <c r="N869" i="1"/>
  <c r="P869" i="1" s="1"/>
  <c r="K869" i="1"/>
  <c r="M869" i="1" s="1"/>
  <c r="J869" i="1"/>
  <c r="J998" i="1"/>
  <c r="K998" i="1"/>
  <c r="M998" i="1" s="1"/>
  <c r="N998" i="1"/>
  <c r="P998" i="1" s="1"/>
  <c r="J150" i="1"/>
  <c r="K150" i="1"/>
  <c r="M150" i="1" s="1"/>
  <c r="N150" i="1"/>
  <c r="P150" i="1" s="1"/>
  <c r="J454" i="1"/>
  <c r="K454" i="1"/>
  <c r="M454" i="1" s="1"/>
  <c r="N454" i="1"/>
  <c r="P454" i="1" s="1"/>
  <c r="J453" i="1"/>
  <c r="K453" i="1"/>
  <c r="M453" i="1" s="1"/>
  <c r="N453" i="1"/>
  <c r="P453" i="1" s="1"/>
  <c r="J144" i="1"/>
  <c r="K144" i="1"/>
  <c r="M144" i="1" s="1"/>
  <c r="N144" i="1"/>
  <c r="P144" i="1" s="1"/>
  <c r="N1108" i="1"/>
  <c r="P1108" i="1" s="1"/>
  <c r="K1108" i="1"/>
  <c r="M1108" i="1" s="1"/>
  <c r="J1108" i="1"/>
  <c r="J318" i="1"/>
  <c r="K318" i="1"/>
  <c r="M318" i="1" s="1"/>
  <c r="N318" i="1"/>
  <c r="P318" i="1" s="1"/>
  <c r="N1090" i="1"/>
  <c r="P1090" i="1" s="1"/>
  <c r="K1090" i="1"/>
  <c r="M1090" i="1" s="1"/>
  <c r="J1090" i="1"/>
  <c r="J478" i="1"/>
  <c r="K478" i="1"/>
  <c r="M478" i="1" s="1"/>
  <c r="N478" i="1"/>
  <c r="P478" i="1" s="1"/>
  <c r="N932" i="1"/>
  <c r="P932" i="1" s="1"/>
  <c r="K932" i="1"/>
  <c r="M932" i="1" s="1"/>
  <c r="J932" i="1"/>
  <c r="N1124" i="1"/>
  <c r="P1124" i="1" s="1"/>
  <c r="K1124" i="1"/>
  <c r="M1124" i="1" s="1"/>
  <c r="J1124" i="1"/>
  <c r="N1096" i="1"/>
  <c r="P1096" i="1" s="1"/>
  <c r="K1096" i="1"/>
  <c r="M1096" i="1" s="1"/>
  <c r="J1096" i="1"/>
  <c r="J151" i="1"/>
  <c r="K151" i="1"/>
  <c r="M151" i="1" s="1"/>
  <c r="N151" i="1"/>
  <c r="P151" i="1" s="1"/>
  <c r="K33" i="1"/>
  <c r="M33" i="1" s="1"/>
  <c r="N33" i="1"/>
  <c r="P33" i="1" s="1"/>
  <c r="J33" i="1"/>
  <c r="N34" i="1"/>
  <c r="P34" i="1" s="1"/>
  <c r="K34" i="1"/>
  <c r="M34" i="1" s="1"/>
  <c r="J34" i="1"/>
  <c r="J387" i="1"/>
  <c r="K387" i="1"/>
  <c r="M387" i="1" s="1"/>
  <c r="N387" i="1"/>
  <c r="P387" i="1" s="1"/>
  <c r="N1002" i="1"/>
  <c r="P1002" i="1" s="1"/>
  <c r="K1002" i="1"/>
  <c r="M1002" i="1" s="1"/>
  <c r="J1002" i="1"/>
  <c r="N1003" i="1"/>
  <c r="P1003" i="1" s="1"/>
  <c r="K1003" i="1"/>
  <c r="M1003" i="1" s="1"/>
  <c r="J1003" i="1"/>
  <c r="N647" i="1"/>
  <c r="P647" i="1" s="1"/>
  <c r="J647" i="1"/>
  <c r="K647" i="1"/>
  <c r="M647" i="1" s="1"/>
  <c r="N625" i="1"/>
  <c r="P625" i="1" s="1"/>
  <c r="K625" i="1"/>
  <c r="M625" i="1" s="1"/>
  <c r="J625" i="1"/>
  <c r="N885" i="1"/>
  <c r="P885" i="1" s="1"/>
  <c r="K885" i="1"/>
  <c r="M885" i="1" s="1"/>
  <c r="J885" i="1"/>
  <c r="N1119" i="1"/>
  <c r="P1119" i="1" s="1"/>
  <c r="K1119" i="1"/>
  <c r="M1119" i="1" s="1"/>
  <c r="J1119" i="1"/>
  <c r="N408" i="1"/>
  <c r="P408" i="1" s="1"/>
  <c r="K408" i="1"/>
  <c r="M408" i="1" s="1"/>
  <c r="J408" i="1"/>
  <c r="J771" i="1"/>
  <c r="K771" i="1"/>
  <c r="M771" i="1" s="1"/>
  <c r="N771" i="1"/>
  <c r="P771" i="1" s="1"/>
  <c r="J876" i="1"/>
  <c r="K876" i="1"/>
  <c r="M876" i="1" s="1"/>
  <c r="N876" i="1"/>
  <c r="P876" i="1" s="1"/>
  <c r="J184" i="1"/>
  <c r="K184" i="1"/>
  <c r="M184" i="1" s="1"/>
  <c r="N184" i="1"/>
  <c r="P184" i="1" s="1"/>
  <c r="J624" i="1"/>
  <c r="K624" i="1"/>
  <c r="M624" i="1" s="1"/>
  <c r="N624" i="1"/>
  <c r="P624" i="1" s="1"/>
  <c r="N122" i="1"/>
  <c r="P122" i="1" s="1"/>
  <c r="K122" i="1"/>
  <c r="M122" i="1" s="1"/>
  <c r="J122" i="1"/>
  <c r="J528" i="1"/>
  <c r="K528" i="1"/>
  <c r="M528" i="1" s="1"/>
  <c r="N528" i="1"/>
  <c r="P528" i="1" s="1"/>
  <c r="N591" i="1"/>
  <c r="P591" i="1" s="1"/>
  <c r="K591" i="1"/>
  <c r="M591" i="1" s="1"/>
  <c r="J591" i="1"/>
  <c r="J590" i="1"/>
  <c r="K590" i="1"/>
  <c r="M590" i="1" s="1"/>
  <c r="N590" i="1"/>
  <c r="P590" i="1" s="1"/>
  <c r="J652" i="1"/>
  <c r="K652" i="1"/>
  <c r="M652" i="1" s="1"/>
  <c r="N652" i="1"/>
  <c r="P652" i="1" s="1"/>
  <c r="J224" i="1"/>
  <c r="K224" i="1"/>
  <c r="M224" i="1" s="1"/>
  <c r="N224" i="1"/>
  <c r="P224" i="1" s="1"/>
  <c r="N66" i="1"/>
  <c r="P66" i="1" s="1"/>
  <c r="K66" i="1"/>
  <c r="M66" i="1" s="1"/>
  <c r="J66" i="1"/>
  <c r="J392" i="1"/>
  <c r="K392" i="1"/>
  <c r="M392" i="1" s="1"/>
  <c r="N392" i="1"/>
  <c r="P392" i="1" s="1"/>
  <c r="N1154" i="1"/>
  <c r="P1154" i="1" s="1"/>
  <c r="K1154" i="1"/>
  <c r="M1154" i="1" s="1"/>
  <c r="J1154" i="1"/>
  <c r="N239" i="1"/>
  <c r="P239" i="1" s="1"/>
  <c r="K239" i="1"/>
  <c r="M239" i="1" s="1"/>
  <c r="J239" i="1"/>
  <c r="J337" i="1"/>
  <c r="K337" i="1"/>
  <c r="M337" i="1" s="1"/>
  <c r="N337" i="1"/>
  <c r="P337" i="1" s="1"/>
  <c r="J336" i="1"/>
  <c r="K336" i="1"/>
  <c r="M336" i="1" s="1"/>
  <c r="N336" i="1"/>
  <c r="P336" i="1" s="1"/>
  <c r="N1164" i="1"/>
  <c r="P1164" i="1" s="1"/>
  <c r="K1164" i="1"/>
  <c r="M1164" i="1" s="1"/>
  <c r="J1164" i="1"/>
  <c r="N1163" i="1"/>
  <c r="P1163" i="1" s="1"/>
  <c r="K1163" i="1"/>
  <c r="M1163" i="1" s="1"/>
  <c r="J1163" i="1"/>
  <c r="N98" i="1"/>
  <c r="P98" i="1" s="1"/>
  <c r="K98" i="1"/>
  <c r="M98" i="1" s="1"/>
  <c r="J98" i="1"/>
  <c r="J148" i="1"/>
  <c r="K148" i="1"/>
  <c r="M148" i="1" s="1"/>
  <c r="N148" i="1"/>
  <c r="P148" i="1" s="1"/>
  <c r="N87" i="1"/>
  <c r="P87" i="1" s="1"/>
  <c r="K87" i="1"/>
  <c r="M87" i="1" s="1"/>
  <c r="J87" i="1"/>
  <c r="N86" i="1"/>
  <c r="P86" i="1" s="1"/>
  <c r="K86" i="1"/>
  <c r="M86" i="1" s="1"/>
  <c r="J86" i="1"/>
  <c r="N85" i="1"/>
  <c r="P85" i="1" s="1"/>
  <c r="K85" i="1"/>
  <c r="M85" i="1" s="1"/>
  <c r="J85" i="1"/>
  <c r="N84" i="1"/>
  <c r="P84" i="1" s="1"/>
  <c r="K84" i="1"/>
  <c r="M84" i="1" s="1"/>
  <c r="J84" i="1"/>
  <c r="N83" i="1"/>
  <c r="P83" i="1" s="1"/>
  <c r="K83" i="1"/>
  <c r="M83" i="1" s="1"/>
  <c r="J83" i="1"/>
  <c r="N82" i="1"/>
  <c r="P82" i="1" s="1"/>
  <c r="K82" i="1"/>
  <c r="M82" i="1" s="1"/>
  <c r="J82" i="1"/>
  <c r="N81" i="1"/>
  <c r="P81" i="1" s="1"/>
  <c r="K81" i="1"/>
  <c r="M81" i="1" s="1"/>
  <c r="J81" i="1"/>
  <c r="J80" i="1"/>
  <c r="K80" i="1"/>
  <c r="M80" i="1" s="1"/>
  <c r="N80" i="1"/>
  <c r="P80" i="1" s="1"/>
  <c r="J871" i="1"/>
  <c r="K871" i="1"/>
  <c r="M871" i="1" s="1"/>
  <c r="N871" i="1"/>
  <c r="P871" i="1" s="1"/>
  <c r="J823" i="1"/>
  <c r="K823" i="1"/>
  <c r="M823" i="1" s="1"/>
  <c r="N823" i="1"/>
  <c r="P823" i="1" s="1"/>
  <c r="N1089" i="1"/>
  <c r="P1089" i="1" s="1"/>
  <c r="K1089" i="1"/>
  <c r="M1089" i="1" s="1"/>
  <c r="J1089" i="1"/>
  <c r="J173" i="1"/>
  <c r="K173" i="1"/>
  <c r="M173" i="1" s="1"/>
  <c r="N173" i="1"/>
  <c r="P173" i="1" s="1"/>
  <c r="J870" i="1"/>
  <c r="K870" i="1"/>
  <c r="M870" i="1" s="1"/>
  <c r="N870" i="1"/>
  <c r="P870" i="1" s="1"/>
  <c r="J868" i="1"/>
  <c r="K868" i="1"/>
  <c r="M868" i="1" s="1"/>
  <c r="N868" i="1"/>
  <c r="P868" i="1" s="1"/>
  <c r="J97" i="1"/>
  <c r="K97" i="1"/>
  <c r="M97" i="1" s="1"/>
  <c r="N97" i="1"/>
  <c r="P97" i="1" s="1"/>
  <c r="J96" i="1"/>
  <c r="K96" i="1"/>
  <c r="M96" i="1" s="1"/>
  <c r="N96" i="1"/>
  <c r="P96" i="1" s="1"/>
  <c r="N511" i="1"/>
  <c r="P511" i="1" s="1"/>
  <c r="K511" i="1"/>
  <c r="M511" i="1" s="1"/>
  <c r="J511" i="1"/>
  <c r="J212" i="1"/>
  <c r="K212" i="1"/>
  <c r="M212" i="1" s="1"/>
  <c r="N212" i="1"/>
  <c r="P212" i="1" s="1"/>
  <c r="J219" i="1"/>
  <c r="K219" i="1"/>
  <c r="M219" i="1" s="1"/>
  <c r="N219" i="1"/>
  <c r="P219" i="1" s="1"/>
  <c r="J152" i="1"/>
  <c r="K152" i="1"/>
  <c r="M152" i="1" s="1"/>
  <c r="N152" i="1"/>
  <c r="P152" i="1" s="1"/>
  <c r="J154" i="1"/>
  <c r="K154" i="1"/>
  <c r="M154" i="1" s="1"/>
  <c r="N154" i="1"/>
  <c r="P154" i="1" s="1"/>
  <c r="N143" i="1"/>
  <c r="P143" i="1" s="1"/>
  <c r="K143" i="1"/>
  <c r="M143" i="1" s="1"/>
  <c r="J143" i="1"/>
  <c r="N142" i="1"/>
  <c r="P142" i="1" s="1"/>
  <c r="K142" i="1"/>
  <c r="M142" i="1" s="1"/>
  <c r="J142" i="1"/>
  <c r="J141" i="1"/>
  <c r="N1086" i="1"/>
  <c r="P1086" i="1" s="1"/>
  <c r="K1086" i="1"/>
  <c r="M1086" i="1" s="1"/>
  <c r="J1086" i="1"/>
  <c r="J686" i="1"/>
  <c r="K686" i="1"/>
  <c r="M686" i="1" s="1"/>
  <c r="N686" i="1"/>
  <c r="P686" i="1" s="1"/>
  <c r="J685" i="1"/>
  <c r="K685" i="1"/>
  <c r="M685" i="1" s="1"/>
  <c r="N685" i="1"/>
  <c r="P685" i="1" s="1"/>
  <c r="J1095" i="1"/>
  <c r="K1095" i="1"/>
  <c r="M1095" i="1" s="1"/>
  <c r="N1095" i="1"/>
  <c r="P1095" i="1" s="1"/>
  <c r="J419" i="1"/>
  <c r="K419" i="1"/>
  <c r="M419" i="1" s="1"/>
  <c r="N419" i="1"/>
  <c r="P419" i="1" s="1"/>
  <c r="N1106" i="1"/>
  <c r="P1106" i="1" s="1"/>
  <c r="K1106" i="1"/>
  <c r="M1106" i="1" s="1"/>
  <c r="J1106" i="1"/>
  <c r="J864" i="1"/>
  <c r="K864" i="1"/>
  <c r="M864" i="1" s="1"/>
  <c r="N864" i="1"/>
  <c r="P864" i="1" s="1"/>
  <c r="J863" i="1"/>
  <c r="K863" i="1"/>
  <c r="M863" i="1" s="1"/>
  <c r="N863" i="1"/>
  <c r="P863" i="1" s="1"/>
  <c r="J860" i="1"/>
  <c r="K860" i="1"/>
  <c r="M860" i="1" s="1"/>
  <c r="N860" i="1"/>
  <c r="P860" i="1" s="1"/>
  <c r="J857" i="1"/>
  <c r="K857" i="1"/>
  <c r="M857" i="1" s="1"/>
  <c r="N857" i="1"/>
  <c r="P857" i="1" s="1"/>
  <c r="J859" i="1"/>
  <c r="K859" i="1"/>
  <c r="M859" i="1" s="1"/>
  <c r="N859" i="1"/>
  <c r="P859" i="1" s="1"/>
  <c r="N661" i="1"/>
  <c r="P661" i="1" s="1"/>
  <c r="K661" i="1"/>
  <c r="M661" i="1" s="1"/>
  <c r="J661" i="1"/>
  <c r="N175" i="1"/>
  <c r="J862" i="1"/>
  <c r="K862" i="1"/>
  <c r="M862" i="1" s="1"/>
  <c r="N862" i="1"/>
  <c r="P862" i="1" s="1"/>
  <c r="N937" i="1"/>
  <c r="P937" i="1" s="1"/>
  <c r="K937" i="1"/>
  <c r="M937" i="1" s="1"/>
  <c r="J937" i="1"/>
  <c r="J280" i="1"/>
  <c r="K280" i="1"/>
  <c r="M280" i="1" s="1"/>
  <c r="N280" i="1"/>
  <c r="P280" i="1" s="1"/>
  <c r="J175" i="1"/>
  <c r="K175" i="1"/>
  <c r="M175" i="1" s="1"/>
  <c r="P175" i="1"/>
  <c r="J656" i="1"/>
  <c r="K656" i="1"/>
  <c r="M656" i="1" s="1"/>
  <c r="N656" i="1"/>
  <c r="P656" i="1" s="1"/>
  <c r="J655" i="1"/>
  <c r="K655" i="1"/>
  <c r="M655" i="1" s="1"/>
  <c r="N655" i="1"/>
  <c r="P655" i="1" s="1"/>
  <c r="J654" i="1"/>
  <c r="K654" i="1"/>
  <c r="M654" i="1" s="1"/>
  <c r="N654" i="1"/>
  <c r="P654" i="1" s="1"/>
  <c r="J201" i="1"/>
  <c r="K201" i="1"/>
  <c r="M201" i="1" s="1"/>
  <c r="N201" i="1"/>
  <c r="P201" i="1" s="1"/>
  <c r="J521" i="1"/>
  <c r="K521" i="1"/>
  <c r="M521" i="1" s="1"/>
  <c r="N521" i="1"/>
  <c r="P521" i="1" s="1"/>
  <c r="J1060" i="1"/>
  <c r="K1060" i="1"/>
  <c r="M1060" i="1" s="1"/>
  <c r="N1060" i="1"/>
  <c r="P1060" i="1" s="1"/>
  <c r="J1051" i="1"/>
  <c r="K1051" i="1"/>
  <c r="M1051" i="1" s="1"/>
  <c r="N1051" i="1"/>
  <c r="P1051" i="1" s="1"/>
  <c r="N852" i="1"/>
  <c r="P852" i="1" s="1"/>
  <c r="K852" i="1"/>
  <c r="M852" i="1" s="1"/>
  <c r="J852" i="1"/>
  <c r="N853" i="1"/>
  <c r="P853" i="1" s="1"/>
  <c r="K853" i="1"/>
  <c r="M853" i="1" s="1"/>
  <c r="J853" i="1"/>
  <c r="J314" i="1"/>
  <c r="K314" i="1"/>
  <c r="M314" i="1" s="1"/>
  <c r="N314" i="1"/>
  <c r="P314" i="1" s="1"/>
  <c r="J121" i="1"/>
  <c r="K121" i="1"/>
  <c r="M121" i="1" s="1"/>
  <c r="N121" i="1"/>
  <c r="P121" i="1" s="1"/>
  <c r="J169" i="1"/>
  <c r="K169" i="1"/>
  <c r="M169" i="1" s="1"/>
  <c r="N169" i="1"/>
  <c r="P169" i="1" s="1"/>
  <c r="J343" i="1"/>
  <c r="K343" i="1"/>
  <c r="M343" i="1" s="1"/>
  <c r="N343" i="1"/>
  <c r="P343" i="1" s="1"/>
  <c r="J848" i="1"/>
  <c r="K848" i="1"/>
  <c r="M848" i="1" s="1"/>
  <c r="N848" i="1"/>
  <c r="P848" i="1" s="1"/>
  <c r="J488" i="1"/>
  <c r="K488" i="1"/>
  <c r="M488" i="1" s="1"/>
  <c r="N488" i="1"/>
  <c r="P488" i="1" s="1"/>
  <c r="J508" i="1"/>
  <c r="K508" i="1"/>
  <c r="M508" i="1" s="1"/>
  <c r="N508" i="1"/>
  <c r="P508" i="1" s="1"/>
  <c r="N1177" i="1"/>
  <c r="P1177" i="1" s="1"/>
  <c r="K1177" i="1"/>
  <c r="M1177" i="1" s="1"/>
  <c r="J1177" i="1"/>
  <c r="J1176" i="1"/>
  <c r="K1176" i="1"/>
  <c r="M1176" i="1" s="1"/>
  <c r="N1176" i="1"/>
  <c r="P1176" i="1" s="1"/>
  <c r="J375" i="1"/>
  <c r="K375" i="1"/>
  <c r="M375" i="1" s="1"/>
  <c r="N375" i="1"/>
  <c r="P375" i="1" s="1"/>
  <c r="N880" i="1"/>
  <c r="P880" i="1" s="1"/>
  <c r="K880" i="1"/>
  <c r="M880" i="1" s="1"/>
  <c r="J880" i="1"/>
  <c r="N1144" i="1" l="1"/>
  <c r="P1144" i="1" s="1"/>
  <c r="K1144" i="1"/>
  <c r="M1144" i="1" s="1"/>
  <c r="J1144" i="1"/>
  <c r="J1143" i="1"/>
  <c r="K1143" i="1"/>
  <c r="M1143" i="1" s="1"/>
  <c r="N1143" i="1"/>
  <c r="P1143" i="1" s="1"/>
  <c r="N291" i="1"/>
  <c r="P291" i="1" s="1"/>
  <c r="K291" i="1"/>
  <c r="M291" i="1" s="1"/>
  <c r="J291" i="1"/>
  <c r="J782" i="1"/>
  <c r="K782" i="1"/>
  <c r="M782" i="1" s="1"/>
  <c r="N782" i="1"/>
  <c r="P782" i="1" s="1"/>
  <c r="K111" i="1"/>
  <c r="J361" i="1"/>
  <c r="K361" i="1"/>
  <c r="M361" i="1" s="1"/>
  <c r="N361" i="1"/>
  <c r="P361" i="1" s="1"/>
  <c r="J356" i="1"/>
  <c r="K356" i="1"/>
  <c r="M356" i="1" s="1"/>
  <c r="N356" i="1"/>
  <c r="P356" i="1" s="1"/>
  <c r="J369" i="1"/>
  <c r="K369" i="1"/>
  <c r="M369" i="1" s="1"/>
  <c r="N369" i="1"/>
  <c r="P369" i="1" s="1"/>
  <c r="J371" i="1"/>
  <c r="K371" i="1"/>
  <c r="M371" i="1" s="1"/>
  <c r="N371" i="1"/>
  <c r="P371" i="1" s="1"/>
  <c r="J373" i="1"/>
  <c r="K373" i="1"/>
  <c r="M373" i="1" s="1"/>
  <c r="N373" i="1"/>
  <c r="P373" i="1" s="1"/>
  <c r="J374" i="1"/>
  <c r="K374" i="1"/>
  <c r="M374" i="1" s="1"/>
  <c r="N374" i="1"/>
  <c r="P374" i="1" s="1"/>
  <c r="J315" i="1"/>
  <c r="K315" i="1"/>
  <c r="M315" i="1" s="1"/>
  <c r="N315" i="1"/>
  <c r="P315" i="1" s="1"/>
  <c r="N289" i="1"/>
  <c r="P289" i="1" s="1"/>
  <c r="K289" i="1"/>
  <c r="M289" i="1" s="1"/>
  <c r="J289" i="1"/>
  <c r="J379" i="1"/>
  <c r="K379" i="1"/>
  <c r="M379" i="1" s="1"/>
  <c r="N379" i="1"/>
  <c r="P379" i="1" s="1"/>
  <c r="J310" i="1"/>
  <c r="K310" i="1"/>
  <c r="M310" i="1" s="1"/>
  <c r="N310" i="1"/>
  <c r="P310" i="1" s="1"/>
  <c r="J316" i="1"/>
  <c r="K316" i="1"/>
  <c r="M316" i="1" s="1"/>
  <c r="N316" i="1"/>
  <c r="P316" i="1" s="1"/>
  <c r="N400" i="1"/>
  <c r="P400" i="1" s="1"/>
  <c r="K400" i="1"/>
  <c r="M400" i="1" s="1"/>
  <c r="J400" i="1"/>
  <c r="N399" i="1"/>
  <c r="P399" i="1" s="1"/>
  <c r="K399" i="1"/>
  <c r="M399" i="1" s="1"/>
  <c r="J399" i="1"/>
  <c r="N398" i="1"/>
  <c r="P398" i="1" s="1"/>
  <c r="K398" i="1"/>
  <c r="M398" i="1" s="1"/>
  <c r="J398" i="1"/>
  <c r="J534" i="1"/>
  <c r="K534" i="1"/>
  <c r="M534" i="1" s="1"/>
  <c r="N534" i="1"/>
  <c r="P534" i="1" s="1"/>
  <c r="J452" i="1"/>
  <c r="K452" i="1"/>
  <c r="M452" i="1" s="1"/>
  <c r="N452" i="1"/>
  <c r="P452" i="1" s="1"/>
  <c r="N976" i="1"/>
  <c r="P976" i="1" s="1"/>
  <c r="K976" i="1"/>
  <c r="M976" i="1" s="1"/>
  <c r="J976" i="1"/>
  <c r="N975" i="1"/>
  <c r="P975" i="1" s="1"/>
  <c r="K975" i="1"/>
  <c r="M975" i="1" s="1"/>
  <c r="J975" i="1"/>
  <c r="J1123" i="1"/>
  <c r="K1123" i="1"/>
  <c r="M1123" i="1" s="1"/>
  <c r="N1123" i="1"/>
  <c r="P1123" i="1" s="1"/>
  <c r="J281" i="1"/>
  <c r="K281" i="1"/>
  <c r="M281" i="1" s="1"/>
  <c r="N281" i="1"/>
  <c r="P281" i="1" s="1"/>
  <c r="J157" i="1"/>
  <c r="K157" i="1"/>
  <c r="M157" i="1" s="1"/>
  <c r="N157" i="1"/>
  <c r="P157" i="1" s="1"/>
  <c r="J156" i="1"/>
  <c r="K156" i="1"/>
  <c r="M156" i="1" s="1"/>
  <c r="N156" i="1"/>
  <c r="P156" i="1" s="1"/>
  <c r="J155" i="1"/>
  <c r="K155" i="1"/>
  <c r="M155" i="1" s="1"/>
  <c r="N155" i="1"/>
  <c r="P155" i="1" s="1"/>
  <c r="J130" i="1"/>
  <c r="K130" i="1"/>
  <c r="M130" i="1" s="1"/>
  <c r="N130" i="1"/>
  <c r="P130" i="1" s="1"/>
  <c r="J533" i="1"/>
  <c r="K533" i="1"/>
  <c r="M533" i="1" s="1"/>
  <c r="N533" i="1"/>
  <c r="P533" i="1" s="1"/>
  <c r="J1072" i="1"/>
  <c r="K1072" i="1"/>
  <c r="M1072" i="1" s="1"/>
  <c r="N1072" i="1"/>
  <c r="P1072" i="1" s="1"/>
  <c r="J358" i="1"/>
  <c r="K358" i="1"/>
  <c r="M358" i="1" s="1"/>
  <c r="N358" i="1"/>
  <c r="P358" i="1" s="1"/>
  <c r="J362" i="1"/>
  <c r="K362" i="1"/>
  <c r="M362" i="1" s="1"/>
  <c r="N362" i="1"/>
  <c r="P362" i="1" s="1"/>
  <c r="J1135" i="1"/>
  <c r="K1135" i="1"/>
  <c r="M1135" i="1" s="1"/>
  <c r="N1135" i="1"/>
  <c r="P1135" i="1" s="1"/>
  <c r="J1134" i="1"/>
  <c r="K1134" i="1"/>
  <c r="M1134" i="1" s="1"/>
  <c r="N1134" i="1"/>
  <c r="P1134" i="1" s="1"/>
  <c r="J126" i="1"/>
  <c r="K126" i="1"/>
  <c r="M126" i="1" s="1"/>
  <c r="N126" i="1"/>
  <c r="P126" i="1" s="1"/>
  <c r="N137" i="1"/>
  <c r="P137" i="1" s="1"/>
  <c r="K137" i="1"/>
  <c r="M137" i="1" s="1"/>
  <c r="J137" i="1"/>
  <c r="N136" i="1"/>
  <c r="P136" i="1" s="1"/>
  <c r="K136" i="1"/>
  <c r="M136" i="1" s="1"/>
  <c r="J136" i="1"/>
  <c r="N135" i="1"/>
  <c r="P135" i="1" s="1"/>
  <c r="K135" i="1"/>
  <c r="M135" i="1" s="1"/>
  <c r="J135" i="1"/>
  <c r="N134" i="1"/>
  <c r="P134" i="1" s="1"/>
  <c r="K134" i="1"/>
  <c r="M134" i="1" s="1"/>
  <c r="J134" i="1"/>
  <c r="N133" i="1"/>
  <c r="P133" i="1" s="1"/>
  <c r="K133" i="1"/>
  <c r="M133" i="1" s="1"/>
  <c r="J133" i="1"/>
  <c r="N132" i="1"/>
  <c r="P132" i="1" s="1"/>
  <c r="K132" i="1"/>
  <c r="M132" i="1" s="1"/>
  <c r="J132" i="1"/>
  <c r="N131" i="1"/>
  <c r="P131" i="1" s="1"/>
  <c r="K131" i="1"/>
  <c r="M131" i="1" s="1"/>
  <c r="J131" i="1"/>
  <c r="N129" i="1"/>
  <c r="P129" i="1" s="1"/>
  <c r="K129" i="1"/>
  <c r="M129" i="1" s="1"/>
  <c r="J129" i="1"/>
  <c r="N128" i="1"/>
  <c r="P128" i="1" s="1"/>
  <c r="K128" i="1"/>
  <c r="M128" i="1" s="1"/>
  <c r="J128" i="1"/>
  <c r="N127" i="1"/>
  <c r="P127" i="1" s="1"/>
  <c r="K127" i="1"/>
  <c r="M127" i="1" s="1"/>
  <c r="J127" i="1"/>
  <c r="J1174" i="1"/>
  <c r="K1174" i="1"/>
  <c r="M1174" i="1" s="1"/>
  <c r="N1174" i="1"/>
  <c r="P1174" i="1" s="1"/>
  <c r="J764" i="1"/>
  <c r="K764" i="1"/>
  <c r="M764" i="1" s="1"/>
  <c r="N764" i="1"/>
  <c r="P764" i="1" s="1"/>
  <c r="J386" i="1"/>
  <c r="K386" i="1"/>
  <c r="M386" i="1" s="1"/>
  <c r="N386" i="1"/>
  <c r="P386" i="1" s="1"/>
  <c r="J753" i="1"/>
  <c r="K753" i="1"/>
  <c r="M753" i="1" s="1"/>
  <c r="N753" i="1"/>
  <c r="P753" i="1" s="1"/>
  <c r="N1087" i="1"/>
  <c r="P1087" i="1" s="1"/>
  <c r="K1087" i="1"/>
  <c r="M1087" i="1" s="1"/>
  <c r="J1087" i="1"/>
  <c r="J278" i="1"/>
  <c r="K278" i="1"/>
  <c r="M278" i="1" s="1"/>
  <c r="N278" i="1"/>
  <c r="P278" i="1" s="1"/>
  <c r="N1098" i="1"/>
  <c r="P1098" i="1" s="1"/>
  <c r="K1098" i="1"/>
  <c r="M1098" i="1" s="1"/>
  <c r="J1098" i="1"/>
  <c r="J1097" i="1"/>
  <c r="K1097" i="1"/>
  <c r="M1097" i="1" s="1"/>
  <c r="N1097" i="1"/>
  <c r="P1097" i="1" s="1"/>
  <c r="N935" i="1" l="1"/>
  <c r="P935" i="1" s="1"/>
  <c r="K935" i="1"/>
  <c r="M935" i="1" s="1"/>
  <c r="J935" i="1"/>
  <c r="J1001" i="1"/>
  <c r="K1001" i="1"/>
  <c r="M1001" i="1" s="1"/>
  <c r="N1001" i="1"/>
  <c r="P1001" i="1" s="1"/>
  <c r="J1019" i="1"/>
  <c r="K1019" i="1"/>
  <c r="M1019" i="1" s="1"/>
  <c r="N1019" i="1"/>
  <c r="P1019" i="1" s="1"/>
  <c r="N1172" i="1"/>
  <c r="P1172" i="1" s="1"/>
  <c r="K1172" i="1"/>
  <c r="M1172" i="1" s="1"/>
  <c r="J1172" i="1"/>
  <c r="K1169" i="1"/>
  <c r="M1169" i="1" s="1"/>
  <c r="J721" i="1"/>
  <c r="K721" i="1"/>
  <c r="M721" i="1" s="1"/>
  <c r="N721" i="1"/>
  <c r="P721" i="1" s="1"/>
  <c r="J539" i="1"/>
  <c r="K539" i="1"/>
  <c r="M539" i="1" s="1"/>
  <c r="N539" i="1"/>
  <c r="P539" i="1" s="1"/>
  <c r="N618" i="1"/>
  <c r="P618" i="1" s="1"/>
  <c r="K618" i="1"/>
  <c r="M618" i="1" s="1"/>
  <c r="J618" i="1"/>
  <c r="J617" i="1"/>
  <c r="K617" i="1"/>
  <c r="M617" i="1" s="1"/>
  <c r="N617" i="1"/>
  <c r="P617" i="1" s="1"/>
  <c r="N410" i="1"/>
  <c r="P410" i="1" s="1"/>
  <c r="K410" i="1"/>
  <c r="M410" i="1" s="1"/>
  <c r="J410" i="1"/>
  <c r="J498" i="1"/>
  <c r="K498" i="1"/>
  <c r="M498" i="1" s="1"/>
  <c r="N498" i="1"/>
  <c r="P498" i="1" s="1"/>
  <c r="J414" i="1"/>
  <c r="K414" i="1"/>
  <c r="M414" i="1" s="1"/>
  <c r="N414" i="1"/>
  <c r="P414" i="1" s="1"/>
  <c r="J451" i="1"/>
  <c r="K451" i="1"/>
  <c r="M451" i="1" s="1"/>
  <c r="N451" i="1"/>
  <c r="P451" i="1" s="1"/>
  <c r="N378" i="1"/>
  <c r="P378" i="1" s="1"/>
  <c r="K378" i="1"/>
  <c r="M378" i="1" s="1"/>
  <c r="J378" i="1"/>
  <c r="J339" i="1"/>
  <c r="K339" i="1"/>
  <c r="M339" i="1" s="1"/>
  <c r="N339" i="1"/>
  <c r="P339" i="1" s="1"/>
  <c r="J372" i="1"/>
  <c r="K372" i="1"/>
  <c r="M372" i="1" s="1"/>
  <c r="N372" i="1"/>
  <c r="P372" i="1" s="1"/>
  <c r="J370" i="1"/>
  <c r="K370" i="1"/>
  <c r="M370" i="1" s="1"/>
  <c r="N370" i="1"/>
  <c r="P370" i="1" s="1"/>
  <c r="J338" i="1"/>
  <c r="K338" i="1"/>
  <c r="M338" i="1" s="1"/>
  <c r="N338" i="1"/>
  <c r="P338" i="1" s="1"/>
  <c r="J313" i="1"/>
  <c r="K313" i="1"/>
  <c r="M313" i="1" s="1"/>
  <c r="N313" i="1"/>
  <c r="P313" i="1" s="1"/>
  <c r="J309" i="1"/>
  <c r="K309" i="1"/>
  <c r="M309" i="1" s="1"/>
  <c r="N309" i="1"/>
  <c r="P309" i="1" s="1"/>
  <c r="J319" i="1"/>
  <c r="K319" i="1"/>
  <c r="M319" i="1" s="1"/>
  <c r="N319" i="1"/>
  <c r="P319" i="1" s="1"/>
  <c r="J146" i="1"/>
  <c r="K146" i="1"/>
  <c r="M146" i="1" s="1"/>
  <c r="N146" i="1"/>
  <c r="P146" i="1" s="1"/>
  <c r="N709" i="1"/>
  <c r="P709" i="1" s="1"/>
  <c r="K709" i="1"/>
  <c r="M709" i="1" s="1"/>
  <c r="J709" i="1"/>
  <c r="J538" i="1"/>
  <c r="K538" i="1"/>
  <c r="M538" i="1" s="1"/>
  <c r="N538" i="1"/>
  <c r="P538" i="1" s="1"/>
  <c r="J505" i="1"/>
  <c r="K505" i="1"/>
  <c r="M505" i="1" s="1"/>
  <c r="N505" i="1"/>
  <c r="P505" i="1" s="1"/>
  <c r="J1075" i="1"/>
  <c r="K1075" i="1"/>
  <c r="M1075" i="1" s="1"/>
  <c r="N1075" i="1"/>
  <c r="P1075" i="1" s="1"/>
  <c r="N583" i="1"/>
  <c r="P583" i="1" s="1"/>
  <c r="K583" i="1"/>
  <c r="M583" i="1" s="1"/>
  <c r="J583" i="1"/>
  <c r="N1169" i="1" l="1"/>
  <c r="P1169" i="1" s="1"/>
  <c r="J1169" i="1"/>
  <c r="N957" i="1" l="1"/>
  <c r="P957" i="1" s="1"/>
  <c r="K957" i="1"/>
  <c r="M957" i="1" s="1"/>
  <c r="J957" i="1"/>
  <c r="N956" i="1"/>
  <c r="P956" i="1" s="1"/>
  <c r="K956" i="1"/>
  <c r="M956" i="1" s="1"/>
  <c r="J956" i="1"/>
  <c r="N959" i="1"/>
  <c r="P959" i="1" s="1"/>
  <c r="K959" i="1"/>
  <c r="M959" i="1" s="1"/>
  <c r="J959" i="1"/>
  <c r="N960" i="1"/>
  <c r="P960" i="1" s="1"/>
  <c r="K960" i="1"/>
  <c r="M960" i="1" s="1"/>
  <c r="J960" i="1"/>
  <c r="J120" i="1"/>
  <c r="K120" i="1"/>
  <c r="M120" i="1" s="1"/>
  <c r="N120" i="1"/>
  <c r="P120" i="1" s="1"/>
  <c r="N1088" i="1"/>
  <c r="P1088" i="1" s="1"/>
  <c r="K1088" i="1"/>
  <c r="M1088" i="1" s="1"/>
  <c r="J1088" i="1"/>
  <c r="J838" i="1"/>
  <c r="K838" i="1"/>
  <c r="M838" i="1" s="1"/>
  <c r="N838" i="1"/>
  <c r="P838" i="1" s="1"/>
  <c r="J837" i="1"/>
  <c r="K837" i="1"/>
  <c r="M837" i="1" s="1"/>
  <c r="N837" i="1"/>
  <c r="P837" i="1" s="1"/>
  <c r="N1132" i="1"/>
  <c r="P1132" i="1" s="1"/>
  <c r="K1132" i="1"/>
  <c r="M1132" i="1" s="1"/>
  <c r="J1132" i="1"/>
  <c r="N360" i="1"/>
  <c r="P360" i="1" s="1"/>
  <c r="K360" i="1"/>
  <c r="M360" i="1" s="1"/>
  <c r="J360" i="1"/>
  <c r="J359" i="1"/>
  <c r="K359" i="1"/>
  <c r="M359" i="1" s="1"/>
  <c r="N359" i="1"/>
  <c r="P359" i="1" s="1"/>
  <c r="J271" i="1"/>
  <c r="K271" i="1"/>
  <c r="M271" i="1" s="1"/>
  <c r="N271" i="1"/>
  <c r="P271" i="1" s="1"/>
  <c r="J526" i="1"/>
  <c r="K526" i="1"/>
  <c r="M526" i="1" s="1"/>
  <c r="N526" i="1"/>
  <c r="P526" i="1" s="1"/>
  <c r="N525" i="1"/>
  <c r="P525" i="1" s="1"/>
  <c r="K525" i="1"/>
  <c r="M525" i="1" s="1"/>
  <c r="J525" i="1"/>
  <c r="J376" i="1"/>
  <c r="K376" i="1"/>
  <c r="M376" i="1" s="1"/>
  <c r="N376" i="1"/>
  <c r="P376" i="1" s="1"/>
  <c r="J1078" i="1"/>
  <c r="K1078" i="1"/>
  <c r="M1078" i="1" s="1"/>
  <c r="N1078" i="1"/>
  <c r="P1078" i="1" s="1"/>
  <c r="J393" i="1"/>
  <c r="K393" i="1"/>
  <c r="M393" i="1" s="1"/>
  <c r="N393" i="1"/>
  <c r="P393" i="1" s="1"/>
  <c r="N992" i="1" l="1"/>
  <c r="P992" i="1" s="1"/>
  <c r="K992" i="1"/>
  <c r="M992" i="1" s="1"/>
  <c r="J992" i="1"/>
  <c r="J388" i="1"/>
  <c r="K388" i="1"/>
  <c r="M388" i="1" s="1"/>
  <c r="N388" i="1"/>
  <c r="P388" i="1" s="1"/>
  <c r="J357" i="1" l="1"/>
  <c r="K357" i="1"/>
  <c r="M357" i="1" s="1"/>
  <c r="N357" i="1"/>
  <c r="P357" i="1" s="1"/>
  <c r="J366" i="1"/>
  <c r="K366" i="1"/>
  <c r="M366" i="1" s="1"/>
  <c r="N366" i="1"/>
  <c r="P366" i="1" s="1"/>
  <c r="J365" i="1"/>
  <c r="K365" i="1"/>
  <c r="M365" i="1" s="1"/>
  <c r="N365" i="1"/>
  <c r="P365" i="1" s="1"/>
  <c r="J364" i="1"/>
  <c r="K364" i="1"/>
  <c r="M364" i="1" s="1"/>
  <c r="N364" i="1"/>
  <c r="P364" i="1" s="1"/>
  <c r="J363" i="1"/>
  <c r="K363" i="1"/>
  <c r="M363" i="1" s="1"/>
  <c r="N363" i="1"/>
  <c r="P363" i="1" s="1"/>
  <c r="J380" i="1"/>
  <c r="K380" i="1"/>
  <c r="M380" i="1" s="1"/>
  <c r="N380" i="1"/>
  <c r="P380" i="1" s="1"/>
  <c r="J391" i="1"/>
  <c r="K391" i="1"/>
  <c r="M391" i="1" s="1"/>
  <c r="N391" i="1"/>
  <c r="P391" i="1" s="1"/>
  <c r="J355" i="1"/>
  <c r="K355" i="1"/>
  <c r="M355" i="1" s="1"/>
  <c r="N355" i="1"/>
  <c r="P355" i="1" s="1"/>
  <c r="J354" i="1"/>
  <c r="K354" i="1"/>
  <c r="M354" i="1" s="1"/>
  <c r="N354" i="1"/>
  <c r="P354" i="1" s="1"/>
  <c r="J353" i="1"/>
  <c r="K353" i="1"/>
  <c r="M353" i="1" s="1"/>
  <c r="N353" i="1"/>
  <c r="P353" i="1" s="1"/>
  <c r="J352" i="1"/>
  <c r="K352" i="1"/>
  <c r="M352" i="1" s="1"/>
  <c r="N352" i="1"/>
  <c r="P352" i="1" s="1"/>
  <c r="J351" i="1"/>
  <c r="K351" i="1"/>
  <c r="M351" i="1" s="1"/>
  <c r="N351" i="1"/>
  <c r="P351" i="1" s="1"/>
  <c r="J385" i="1"/>
  <c r="K385" i="1"/>
  <c r="M385" i="1" s="1"/>
  <c r="N385" i="1"/>
  <c r="P385" i="1" s="1"/>
  <c r="J384" i="1"/>
  <c r="K384" i="1"/>
  <c r="M384" i="1" s="1"/>
  <c r="N384" i="1"/>
  <c r="P384" i="1" s="1"/>
  <c r="J383" i="1"/>
  <c r="K383" i="1"/>
  <c r="M383" i="1" s="1"/>
  <c r="N383" i="1"/>
  <c r="P383" i="1" s="1"/>
  <c r="J382" i="1"/>
  <c r="K382" i="1"/>
  <c r="M382" i="1" s="1"/>
  <c r="N382" i="1"/>
  <c r="P382" i="1" s="1"/>
  <c r="J381" i="1"/>
  <c r="K381" i="1"/>
  <c r="M381" i="1" s="1"/>
  <c r="N381" i="1"/>
  <c r="P381" i="1" s="1"/>
  <c r="J428" i="1"/>
  <c r="K428" i="1"/>
  <c r="M428" i="1" s="1"/>
  <c r="N428" i="1"/>
  <c r="P428" i="1" s="1"/>
  <c r="N348" i="1"/>
  <c r="P348" i="1" s="1"/>
  <c r="K348" i="1"/>
  <c r="M348" i="1" s="1"/>
  <c r="J348" i="1"/>
  <c r="J347" i="1"/>
  <c r="K347" i="1"/>
  <c r="M347" i="1" s="1"/>
  <c r="N347" i="1"/>
  <c r="P347" i="1" s="1"/>
  <c r="N1083" i="1"/>
  <c r="P1083" i="1" s="1"/>
  <c r="K1083" i="1"/>
  <c r="M1083" i="1" s="1"/>
  <c r="J1083" i="1"/>
  <c r="J999" i="1"/>
  <c r="K999" i="1"/>
  <c r="M999" i="1" s="1"/>
  <c r="N999" i="1"/>
  <c r="P999" i="1" s="1"/>
  <c r="J822" i="1"/>
  <c r="K822" i="1"/>
  <c r="M822" i="1" s="1"/>
  <c r="N822" i="1"/>
  <c r="P822" i="1" s="1"/>
  <c r="J541" i="1"/>
  <c r="K541" i="1"/>
  <c r="M541" i="1" s="1"/>
  <c r="N541" i="1"/>
  <c r="P541" i="1" s="1"/>
  <c r="J563" i="1"/>
  <c r="K563" i="1"/>
  <c r="M563" i="1" s="1"/>
  <c r="N563" i="1"/>
  <c r="P563" i="1" s="1"/>
  <c r="J587" i="1"/>
  <c r="K587" i="1"/>
  <c r="M587" i="1" s="1"/>
  <c r="N587" i="1"/>
  <c r="P587" i="1" s="1"/>
  <c r="J284" i="1"/>
  <c r="K284" i="1"/>
  <c r="M284" i="1" s="1"/>
  <c r="N284" i="1"/>
  <c r="P284" i="1" s="1"/>
  <c r="J179" i="1"/>
  <c r="K179" i="1"/>
  <c r="M179" i="1" s="1"/>
  <c r="N179" i="1"/>
  <c r="P179" i="1" s="1"/>
  <c r="J167" i="1"/>
  <c r="K167" i="1"/>
  <c r="M167" i="1" s="1"/>
  <c r="N167" i="1"/>
  <c r="P167" i="1" s="1"/>
  <c r="J1041" i="1"/>
  <c r="K1041" i="1"/>
  <c r="M1041" i="1" s="1"/>
  <c r="N1041" i="1"/>
  <c r="P1041" i="1" s="1"/>
  <c r="J257" i="1"/>
  <c r="K257" i="1"/>
  <c r="M257" i="1" s="1"/>
  <c r="N257" i="1"/>
  <c r="P257" i="1" s="1"/>
  <c r="J250" i="1"/>
  <c r="K250" i="1"/>
  <c r="M250" i="1" s="1"/>
  <c r="N250" i="1"/>
  <c r="P250" i="1" s="1"/>
  <c r="N245" i="1"/>
  <c r="P245" i="1" s="1"/>
  <c r="K245" i="1"/>
  <c r="M245" i="1" s="1"/>
  <c r="J245" i="1"/>
  <c r="N244" i="1"/>
  <c r="P244" i="1" s="1"/>
  <c r="K244" i="1"/>
  <c r="M244" i="1" s="1"/>
  <c r="J244" i="1"/>
  <c r="N264" i="1" l="1"/>
  <c r="J1067" i="1" l="1"/>
  <c r="K1067" i="1"/>
  <c r="M1067" i="1" s="1"/>
  <c r="N1067" i="1"/>
  <c r="P1067" i="1" s="1"/>
  <c r="J513" i="1"/>
  <c r="K513" i="1"/>
  <c r="M513" i="1" s="1"/>
  <c r="N513" i="1"/>
  <c r="P513" i="1" s="1"/>
  <c r="J435" i="1"/>
  <c r="K435" i="1"/>
  <c r="M435" i="1" s="1"/>
  <c r="N435" i="1"/>
  <c r="P435" i="1" s="1"/>
  <c r="J434" i="1"/>
  <c r="K434" i="1"/>
  <c r="M434" i="1" s="1"/>
  <c r="N434" i="1"/>
  <c r="P434" i="1" s="1"/>
  <c r="J433" i="1"/>
  <c r="K433" i="1"/>
  <c r="M433" i="1" s="1"/>
  <c r="N433" i="1"/>
  <c r="P433" i="1" s="1"/>
  <c r="J432" i="1"/>
  <c r="K432" i="1"/>
  <c r="M432" i="1" s="1"/>
  <c r="N432" i="1"/>
  <c r="P432" i="1" s="1"/>
  <c r="J774" i="1"/>
  <c r="K774" i="1"/>
  <c r="M774" i="1" s="1"/>
  <c r="N774" i="1"/>
  <c r="P774" i="1" s="1"/>
  <c r="J658" i="1"/>
  <c r="K658" i="1"/>
  <c r="M658" i="1" s="1"/>
  <c r="N658" i="1"/>
  <c r="P658" i="1" s="1"/>
  <c r="J645" i="1"/>
  <c r="K645" i="1"/>
  <c r="M645" i="1" s="1"/>
  <c r="N645" i="1"/>
  <c r="P645" i="1" s="1"/>
  <c r="J638" i="1"/>
  <c r="K638" i="1"/>
  <c r="M638" i="1" s="1"/>
  <c r="N638" i="1"/>
  <c r="P638" i="1" s="1"/>
  <c r="J639" i="1"/>
  <c r="K639" i="1"/>
  <c r="M639" i="1" s="1"/>
  <c r="N639" i="1"/>
  <c r="P639" i="1" s="1"/>
  <c r="J675" i="1"/>
  <c r="K675" i="1"/>
  <c r="M675" i="1" s="1"/>
  <c r="N675" i="1"/>
  <c r="P675" i="1" s="1"/>
  <c r="J674" i="1"/>
  <c r="K674" i="1"/>
  <c r="M674" i="1" s="1"/>
  <c r="N674" i="1"/>
  <c r="P674" i="1" s="1"/>
  <c r="J679" i="1"/>
  <c r="K679" i="1"/>
  <c r="M679" i="1" s="1"/>
  <c r="N679" i="1"/>
  <c r="P679" i="1" s="1"/>
  <c r="J680" i="1"/>
  <c r="K680" i="1"/>
  <c r="M680" i="1" s="1"/>
  <c r="N680" i="1"/>
  <c r="P680" i="1" s="1"/>
  <c r="J677" i="1"/>
  <c r="K677" i="1"/>
  <c r="M677" i="1" s="1"/>
  <c r="N677" i="1"/>
  <c r="P677" i="1" s="1"/>
  <c r="J667" i="1"/>
  <c r="K667" i="1"/>
  <c r="M667" i="1" s="1"/>
  <c r="N667" i="1"/>
  <c r="P667" i="1" s="1"/>
  <c r="J651" i="1"/>
  <c r="K651" i="1"/>
  <c r="M651" i="1" s="1"/>
  <c r="N651" i="1"/>
  <c r="P651" i="1" s="1"/>
  <c r="J340" i="1"/>
  <c r="K340" i="1"/>
  <c r="M340" i="1" s="1"/>
  <c r="N340" i="1"/>
  <c r="P340" i="1" s="1"/>
  <c r="J715" i="1"/>
  <c r="K715" i="1"/>
  <c r="M715" i="1" s="1"/>
  <c r="N715" i="1"/>
  <c r="P715" i="1" s="1"/>
  <c r="J662" i="1"/>
  <c r="K662" i="1"/>
  <c r="M662" i="1" s="1"/>
  <c r="N662" i="1"/>
  <c r="P662" i="1" s="1"/>
  <c r="J770" i="1"/>
  <c r="K770" i="1"/>
  <c r="M770" i="1" s="1"/>
  <c r="N770" i="1"/>
  <c r="P770" i="1" s="1"/>
  <c r="N772" i="1"/>
  <c r="P772" i="1" s="1"/>
  <c r="K772" i="1"/>
  <c r="M772" i="1" s="1"/>
  <c r="J772" i="1"/>
  <c r="J659" i="1"/>
  <c r="K659" i="1"/>
  <c r="M659" i="1" s="1"/>
  <c r="N659" i="1"/>
  <c r="P659" i="1" s="1"/>
  <c r="N166" i="1"/>
  <c r="P166" i="1" s="1"/>
  <c r="K166" i="1"/>
  <c r="M166" i="1" s="1"/>
  <c r="J166" i="1"/>
  <c r="N650" i="1"/>
  <c r="P650" i="1" s="1"/>
  <c r="K650" i="1"/>
  <c r="M650" i="1" s="1"/>
  <c r="J650" i="1"/>
  <c r="J649" i="1"/>
  <c r="K649" i="1"/>
  <c r="M649" i="1" s="1"/>
  <c r="N649" i="1"/>
  <c r="P649" i="1" s="1"/>
  <c r="K648" i="1"/>
  <c r="M648" i="1" s="1"/>
  <c r="N648" i="1"/>
  <c r="P648" i="1" s="1"/>
  <c r="J1064" i="1"/>
  <c r="K1064" i="1"/>
  <c r="M1064" i="1" s="1"/>
  <c r="N1064" i="1"/>
  <c r="P1064" i="1" s="1"/>
  <c r="J644" i="1"/>
  <c r="K644" i="1"/>
  <c r="M644" i="1" s="1"/>
  <c r="N644" i="1"/>
  <c r="P644" i="1" s="1"/>
  <c r="J646" i="1"/>
  <c r="K646" i="1"/>
  <c r="M646" i="1" s="1"/>
  <c r="N646" i="1"/>
  <c r="P646" i="1" s="1"/>
  <c r="J643" i="1"/>
  <c r="K643" i="1"/>
  <c r="M643" i="1" s="1"/>
  <c r="N643" i="1"/>
  <c r="P643" i="1" s="1"/>
  <c r="J773" i="1"/>
  <c r="K773" i="1"/>
  <c r="M773" i="1" s="1"/>
  <c r="N773" i="1"/>
  <c r="P773" i="1" s="1"/>
  <c r="J1050" i="1"/>
  <c r="K1050" i="1"/>
  <c r="M1050" i="1" s="1"/>
  <c r="N1050" i="1"/>
  <c r="P1050" i="1" s="1"/>
  <c r="J1049" i="1"/>
  <c r="K1049" i="1"/>
  <c r="M1049" i="1" s="1"/>
  <c r="N1049" i="1"/>
  <c r="P1049" i="1" s="1"/>
  <c r="J1048" i="1"/>
  <c r="K1048" i="1"/>
  <c r="M1048" i="1" s="1"/>
  <c r="N1048" i="1"/>
  <c r="P1048" i="1" s="1"/>
  <c r="J1066" i="1"/>
  <c r="K1066" i="1"/>
  <c r="M1066" i="1" s="1"/>
  <c r="N1066" i="1"/>
  <c r="P1066" i="1" s="1"/>
  <c r="J780" i="1"/>
  <c r="K780" i="1"/>
  <c r="M780" i="1" s="1"/>
  <c r="N780" i="1"/>
  <c r="P780" i="1" s="1"/>
  <c r="K779" i="1"/>
  <c r="M779" i="1" s="1"/>
  <c r="N779" i="1"/>
  <c r="P779" i="1" s="1"/>
  <c r="N785" i="1"/>
  <c r="P785" i="1" s="1"/>
  <c r="K785" i="1"/>
  <c r="M785" i="1" s="1"/>
  <c r="J785" i="1"/>
  <c r="N784" i="1"/>
  <c r="P784" i="1" s="1"/>
  <c r="K784" i="1"/>
  <c r="M784" i="1" s="1"/>
  <c r="J784" i="1"/>
  <c r="J786" i="1"/>
  <c r="K786" i="1"/>
  <c r="M786" i="1" s="1"/>
  <c r="N786" i="1"/>
  <c r="P786" i="1" s="1"/>
  <c r="J781" i="1"/>
  <c r="K781" i="1"/>
  <c r="M781" i="1" s="1"/>
  <c r="N781" i="1"/>
  <c r="P781" i="1" s="1"/>
  <c r="J779" i="1"/>
  <c r="J187" i="1"/>
  <c r="K187" i="1"/>
  <c r="M187" i="1" s="1"/>
  <c r="N187" i="1"/>
  <c r="P187" i="1" s="1"/>
  <c r="J189" i="1"/>
  <c r="K189" i="1"/>
  <c r="M189" i="1" s="1"/>
  <c r="N189" i="1"/>
  <c r="P189" i="1" s="1"/>
  <c r="J188" i="1"/>
  <c r="K188" i="1"/>
  <c r="M188" i="1" s="1"/>
  <c r="N188" i="1"/>
  <c r="P188" i="1" s="1"/>
  <c r="J666" i="1"/>
  <c r="K666" i="1"/>
  <c r="M666" i="1" s="1"/>
  <c r="N666" i="1"/>
  <c r="P666" i="1" s="1"/>
  <c r="N1081" i="1"/>
  <c r="P1081" i="1" s="1"/>
  <c r="K1081" i="1"/>
  <c r="M1081" i="1" s="1"/>
  <c r="J1081" i="1"/>
  <c r="N1077" i="1"/>
  <c r="P1077" i="1" s="1"/>
  <c r="K1077" i="1"/>
  <c r="M1077" i="1" s="1"/>
  <c r="J1077" i="1"/>
  <c r="J1065" i="1"/>
  <c r="K1065" i="1"/>
  <c r="M1065" i="1" s="1"/>
  <c r="N1065" i="1"/>
  <c r="P1065" i="1" s="1"/>
  <c r="J1059" i="1"/>
  <c r="K1059" i="1"/>
  <c r="M1059" i="1" s="1"/>
  <c r="N1059" i="1"/>
  <c r="P1059" i="1" s="1"/>
  <c r="J778" i="1"/>
  <c r="K778" i="1"/>
  <c r="M778" i="1" s="1"/>
  <c r="N778" i="1"/>
  <c r="P778" i="1" s="1"/>
  <c r="N1171" i="1"/>
  <c r="P1171" i="1" s="1"/>
  <c r="J1171" i="1"/>
  <c r="K1171" i="1"/>
  <c r="M1171" i="1" s="1"/>
  <c r="J1168" i="1"/>
  <c r="K1168" i="1"/>
  <c r="M1168" i="1" s="1"/>
  <c r="N1168" i="1"/>
  <c r="P1168" i="1" s="1"/>
  <c r="N556" i="1"/>
  <c r="P556" i="1" s="1"/>
  <c r="K556" i="1"/>
  <c r="M556" i="1" s="1"/>
  <c r="J556" i="1"/>
  <c r="J569" i="1"/>
  <c r="K569" i="1"/>
  <c r="M569" i="1" s="1"/>
  <c r="N569" i="1"/>
  <c r="P569" i="1" s="1"/>
  <c r="J562" i="1"/>
  <c r="K562" i="1"/>
  <c r="M562" i="1" s="1"/>
  <c r="N562" i="1"/>
  <c r="P562" i="1" s="1"/>
  <c r="J561" i="1"/>
  <c r="K561" i="1"/>
  <c r="M561" i="1" s="1"/>
  <c r="N561" i="1"/>
  <c r="P561" i="1" s="1"/>
  <c r="J421" i="1"/>
  <c r="K421" i="1"/>
  <c r="M421" i="1" s="1"/>
  <c r="N421" i="1"/>
  <c r="P421" i="1" s="1"/>
  <c r="J420" i="1"/>
  <c r="K420" i="1"/>
  <c r="M420" i="1" s="1"/>
  <c r="N420" i="1"/>
  <c r="P420" i="1" s="1"/>
  <c r="J418" i="1"/>
  <c r="K418" i="1"/>
  <c r="M418" i="1" s="1"/>
  <c r="N418" i="1"/>
  <c r="P418" i="1" s="1"/>
  <c r="J417" i="1"/>
  <c r="K417" i="1"/>
  <c r="M417" i="1" s="1"/>
  <c r="N417" i="1"/>
  <c r="P417" i="1" s="1"/>
  <c r="J416" i="1"/>
  <c r="K416" i="1"/>
  <c r="M416" i="1" s="1"/>
  <c r="N416" i="1"/>
  <c r="P416" i="1" s="1"/>
  <c r="J971" i="1"/>
  <c r="N15" i="1"/>
  <c r="N16" i="1"/>
  <c r="N17" i="1"/>
  <c r="N18" i="1"/>
  <c r="N19" i="1"/>
  <c r="N20" i="1"/>
  <c r="N21" i="1"/>
  <c r="N22" i="1"/>
  <c r="P22" i="1" s="1"/>
  <c r="N23" i="1"/>
  <c r="N24" i="1"/>
  <c r="P24" i="1" s="1"/>
  <c r="N25" i="1"/>
  <c r="N26" i="1"/>
  <c r="P26" i="1" s="1"/>
  <c r="N27" i="1"/>
  <c r="N28" i="1"/>
  <c r="N35" i="1"/>
  <c r="N36" i="1"/>
  <c r="P36" i="1" s="1"/>
  <c r="N37" i="1"/>
  <c r="N38" i="1"/>
  <c r="P38" i="1" s="1"/>
  <c r="N39" i="1"/>
  <c r="N40" i="1"/>
  <c r="N42" i="1"/>
  <c r="N44" i="1"/>
  <c r="N46" i="1"/>
  <c r="N47" i="1"/>
  <c r="P47" i="1" s="1"/>
  <c r="N51" i="1"/>
  <c r="N52" i="1"/>
  <c r="P52" i="1" s="1"/>
  <c r="N53" i="1"/>
  <c r="N54" i="1"/>
  <c r="P54" i="1" s="1"/>
  <c r="N55" i="1"/>
  <c r="N56" i="1"/>
  <c r="N57" i="1"/>
  <c r="N58" i="1"/>
  <c r="P58" i="1" s="1"/>
  <c r="N59" i="1"/>
  <c r="N60" i="1"/>
  <c r="P60" i="1" s="1"/>
  <c r="N62" i="1"/>
  <c r="N63" i="1"/>
  <c r="N64" i="1"/>
  <c r="N65" i="1"/>
  <c r="N67" i="1"/>
  <c r="N68" i="1"/>
  <c r="N69" i="1"/>
  <c r="N70" i="1"/>
  <c r="N71" i="1"/>
  <c r="P71" i="1" s="1"/>
  <c r="N72" i="1"/>
  <c r="P72" i="1" s="1"/>
  <c r="N73" i="1"/>
  <c r="P73" i="1" s="1"/>
  <c r="N74" i="1"/>
  <c r="P74" i="1" s="1"/>
  <c r="N75" i="1"/>
  <c r="P75" i="1" s="1"/>
  <c r="N77" i="1"/>
  <c r="P77" i="1" s="1"/>
  <c r="N78" i="1"/>
  <c r="P78" i="1" s="1"/>
  <c r="N79" i="1"/>
  <c r="P79" i="1" s="1"/>
  <c r="N88" i="1"/>
  <c r="N89" i="1"/>
  <c r="N90" i="1"/>
  <c r="N91" i="1"/>
  <c r="N92" i="1"/>
  <c r="N93" i="1"/>
  <c r="N94" i="1"/>
  <c r="N95" i="1"/>
  <c r="N99" i="1"/>
  <c r="P99" i="1" s="1"/>
  <c r="N100" i="1"/>
  <c r="P100" i="1" s="1"/>
  <c r="N101" i="1"/>
  <c r="P101" i="1" s="1"/>
  <c r="N102" i="1"/>
  <c r="P102" i="1" s="1"/>
  <c r="N103" i="1"/>
  <c r="N104" i="1"/>
  <c r="N105" i="1"/>
  <c r="N106" i="1"/>
  <c r="N107" i="1"/>
  <c r="N108" i="1"/>
  <c r="N109" i="1"/>
  <c r="N110" i="1"/>
  <c r="P110" i="1" s="1"/>
  <c r="N111" i="1"/>
  <c r="P111" i="1" s="1"/>
  <c r="N112" i="1"/>
  <c r="P112" i="1" s="1"/>
  <c r="N113" i="1"/>
  <c r="P113" i="1" s="1"/>
  <c r="N114" i="1"/>
  <c r="N115" i="1"/>
  <c r="N116" i="1"/>
  <c r="N117" i="1"/>
  <c r="N118" i="1"/>
  <c r="N123" i="1"/>
  <c r="N124" i="1"/>
  <c r="N125" i="1"/>
  <c r="N139" i="1"/>
  <c r="N141" i="1"/>
  <c r="P141" i="1" s="1"/>
  <c r="N145" i="1"/>
  <c r="P145" i="1" s="1"/>
  <c r="N209" i="1"/>
  <c r="P209" i="1" s="1"/>
  <c r="N147" i="1"/>
  <c r="P147" i="1" s="1"/>
  <c r="N210" i="1"/>
  <c r="P210" i="1" s="1"/>
  <c r="N149" i="1"/>
  <c r="P149" i="1" s="1"/>
  <c r="N211" i="1"/>
  <c r="P211" i="1" s="1"/>
  <c r="N153" i="1"/>
  <c r="P153" i="1" s="1"/>
  <c r="N158" i="1"/>
  <c r="P158" i="1" s="1"/>
  <c r="N159" i="1"/>
  <c r="P159" i="1" s="1"/>
  <c r="N160" i="1"/>
  <c r="P160" i="1" s="1"/>
  <c r="N161" i="1"/>
  <c r="P161" i="1" s="1"/>
  <c r="N162" i="1"/>
  <c r="P162" i="1" s="1"/>
  <c r="N163" i="1"/>
  <c r="N164" i="1"/>
  <c r="N165" i="1"/>
  <c r="P165" i="1" s="1"/>
  <c r="N216" i="1"/>
  <c r="P216" i="1" s="1"/>
  <c r="N217" i="1"/>
  <c r="P217" i="1" s="1"/>
  <c r="N218" i="1"/>
  <c r="N168" i="1"/>
  <c r="N171" i="1"/>
  <c r="P171" i="1" s="1"/>
  <c r="N222" i="1"/>
  <c r="P222" i="1" s="1"/>
  <c r="N172" i="1"/>
  <c r="P172" i="1" s="1"/>
  <c r="N174" i="1"/>
  <c r="P174" i="1" s="1"/>
  <c r="N176" i="1"/>
  <c r="N177" i="1"/>
  <c r="N178" i="1"/>
  <c r="N180" i="1"/>
  <c r="P180" i="1" s="1"/>
  <c r="N181" i="1"/>
  <c r="P181" i="1" s="1"/>
  <c r="N182" i="1"/>
  <c r="N183" i="1"/>
  <c r="N185" i="1"/>
  <c r="N186" i="1"/>
  <c r="P186" i="1" s="1"/>
  <c r="N229" i="1"/>
  <c r="P229" i="1" s="1"/>
  <c r="N190" i="1"/>
  <c r="P190" i="1" s="1"/>
  <c r="N195" i="1"/>
  <c r="N231" i="1"/>
  <c r="N236" i="1"/>
  <c r="N241" i="1"/>
  <c r="N243" i="1"/>
  <c r="N246" i="1"/>
  <c r="P246" i="1" s="1"/>
  <c r="N247" i="1"/>
  <c r="P247" i="1" s="1"/>
  <c r="N248" i="1"/>
  <c r="N249" i="1"/>
  <c r="N251" i="1"/>
  <c r="N252" i="1"/>
  <c r="N255" i="1"/>
  <c r="N256" i="1"/>
  <c r="N258" i="1"/>
  <c r="N259" i="1"/>
  <c r="N260" i="1"/>
  <c r="N261" i="1"/>
  <c r="P261" i="1" s="1"/>
  <c r="N262" i="1"/>
  <c r="N263" i="1"/>
  <c r="N265" i="1"/>
  <c r="N267" i="1"/>
  <c r="N268" i="1"/>
  <c r="N269" i="1"/>
  <c r="N270" i="1"/>
  <c r="N272" i="1"/>
  <c r="P272" i="1" s="1"/>
  <c r="N273" i="1"/>
  <c r="N274" i="1"/>
  <c r="P274" i="1" s="1"/>
  <c r="N275" i="1"/>
  <c r="N276" i="1"/>
  <c r="N277" i="1"/>
  <c r="N279" i="1"/>
  <c r="P279" i="1" s="1"/>
  <c r="N283" i="1"/>
  <c r="P283" i="1" s="1"/>
  <c r="N286" i="1"/>
  <c r="N287" i="1"/>
  <c r="N293" i="1"/>
  <c r="N294" i="1"/>
  <c r="N295" i="1"/>
  <c r="P295" i="1" s="1"/>
  <c r="N296" i="1"/>
  <c r="N297" i="1"/>
  <c r="N298" i="1"/>
  <c r="N299" i="1"/>
  <c r="N300" i="1"/>
  <c r="N301" i="1"/>
  <c r="N302" i="1"/>
  <c r="P302" i="1" s="1"/>
  <c r="N303" i="1"/>
  <c r="P303" i="1" s="1"/>
  <c r="N304" i="1"/>
  <c r="P304" i="1" s="1"/>
  <c r="N305" i="1"/>
  <c r="N306" i="1"/>
  <c r="N307" i="1"/>
  <c r="N308" i="1"/>
  <c r="N311" i="1"/>
  <c r="N312" i="1"/>
  <c r="N317" i="1"/>
  <c r="N320" i="1"/>
  <c r="N321" i="1"/>
  <c r="P321" i="1" s="1"/>
  <c r="N322" i="1"/>
  <c r="P322" i="1" s="1"/>
  <c r="N323" i="1"/>
  <c r="P323" i="1" s="1"/>
  <c r="N324" i="1"/>
  <c r="P324" i="1" s="1"/>
  <c r="N325" i="1"/>
  <c r="P325" i="1" s="1"/>
  <c r="N326" i="1"/>
  <c r="P326" i="1" s="1"/>
  <c r="N327" i="1"/>
  <c r="P327" i="1" s="1"/>
  <c r="N328" i="1"/>
  <c r="P328" i="1" s="1"/>
  <c r="N330" i="1"/>
  <c r="P330" i="1" s="1"/>
  <c r="N331" i="1"/>
  <c r="N333" i="1"/>
  <c r="N334" i="1"/>
  <c r="N335" i="1"/>
  <c r="N341" i="1"/>
  <c r="P341" i="1" s="1"/>
  <c r="N342" i="1"/>
  <c r="P342" i="1" s="1"/>
  <c r="N344" i="1"/>
  <c r="N345" i="1"/>
  <c r="N346" i="1"/>
  <c r="N349" i="1"/>
  <c r="N350" i="1"/>
  <c r="P350" i="1" s="1"/>
  <c r="N367" i="1"/>
  <c r="P367" i="1" s="1"/>
  <c r="N368" i="1"/>
  <c r="P368" i="1" s="1"/>
  <c r="N377" i="1"/>
  <c r="N389" i="1"/>
  <c r="N390" i="1"/>
  <c r="N394" i="1"/>
  <c r="N396" i="1"/>
  <c r="P396" i="1" s="1"/>
  <c r="N402" i="1"/>
  <c r="N403" i="1"/>
  <c r="P403" i="1" s="1"/>
  <c r="N405" i="1"/>
  <c r="N407" i="1"/>
  <c r="N409" i="1"/>
  <c r="N411" i="1"/>
  <c r="P411" i="1" s="1"/>
  <c r="N412" i="1"/>
  <c r="P412" i="1" s="1"/>
  <c r="N413" i="1"/>
  <c r="N415" i="1"/>
  <c r="N422" i="1"/>
  <c r="P422" i="1" s="1"/>
  <c r="N423" i="1"/>
  <c r="P423" i="1" s="1"/>
  <c r="N424" i="1"/>
  <c r="P424" i="1" s="1"/>
  <c r="N425" i="1"/>
  <c r="P425" i="1" s="1"/>
  <c r="N426" i="1"/>
  <c r="P426" i="1" s="1"/>
  <c r="N427" i="1"/>
  <c r="P427" i="1" s="1"/>
  <c r="N429" i="1"/>
  <c r="P429" i="1" s="1"/>
  <c r="N430" i="1"/>
  <c r="P430" i="1" s="1"/>
  <c r="N431" i="1"/>
  <c r="P431" i="1" s="1"/>
  <c r="N436" i="1"/>
  <c r="P436" i="1" s="1"/>
  <c r="N437" i="1"/>
  <c r="P437" i="1" s="1"/>
  <c r="N438" i="1"/>
  <c r="P438" i="1" s="1"/>
  <c r="N439" i="1"/>
  <c r="P439" i="1" s="1"/>
  <c r="N441" i="1"/>
  <c r="N442" i="1"/>
  <c r="N443" i="1"/>
  <c r="N444" i="1"/>
  <c r="N445" i="1"/>
  <c r="P445" i="1" s="1"/>
  <c r="N446" i="1"/>
  <c r="P446" i="1" s="1"/>
  <c r="N447" i="1"/>
  <c r="P447" i="1" s="1"/>
  <c r="N448" i="1"/>
  <c r="N449" i="1"/>
  <c r="N450" i="1"/>
  <c r="N455" i="1"/>
  <c r="N456" i="1"/>
  <c r="N457" i="1"/>
  <c r="N458" i="1"/>
  <c r="P458" i="1" s="1"/>
  <c r="N459" i="1"/>
  <c r="N460" i="1"/>
  <c r="N461" i="1"/>
  <c r="N462" i="1"/>
  <c r="P462" i="1" s="1"/>
  <c r="N463" i="1"/>
  <c r="P463" i="1" s="1"/>
  <c r="N464" i="1"/>
  <c r="P464" i="1" s="1"/>
  <c r="N465" i="1"/>
  <c r="P465" i="1" s="1"/>
  <c r="N466" i="1"/>
  <c r="P466" i="1" s="1"/>
  <c r="N467" i="1"/>
  <c r="P467" i="1" s="1"/>
  <c r="N468" i="1"/>
  <c r="P468" i="1" s="1"/>
  <c r="N469" i="1"/>
  <c r="P469" i="1" s="1"/>
  <c r="N470" i="1"/>
  <c r="P470" i="1" s="1"/>
  <c r="N471" i="1"/>
  <c r="P471" i="1" s="1"/>
  <c r="N472" i="1"/>
  <c r="P472" i="1" s="1"/>
  <c r="N473" i="1"/>
  <c r="P473" i="1" s="1"/>
  <c r="N474" i="1"/>
  <c r="N475" i="1"/>
  <c r="P475" i="1" s="1"/>
  <c r="N476" i="1"/>
  <c r="P476" i="1" s="1"/>
  <c r="N477" i="1"/>
  <c r="P477" i="1" s="1"/>
  <c r="N479" i="1"/>
  <c r="P479" i="1" s="1"/>
  <c r="N480" i="1"/>
  <c r="N481" i="1"/>
  <c r="N482" i="1"/>
  <c r="N483" i="1"/>
  <c r="N484" i="1"/>
  <c r="P484" i="1" s="1"/>
  <c r="N485" i="1"/>
  <c r="P485" i="1" s="1"/>
  <c r="N486" i="1"/>
  <c r="P486" i="1" s="1"/>
  <c r="N487" i="1"/>
  <c r="P487" i="1" s="1"/>
  <c r="N489" i="1"/>
  <c r="P489" i="1" s="1"/>
  <c r="N490" i="1"/>
  <c r="P490" i="1" s="1"/>
  <c r="N491" i="1"/>
  <c r="P491" i="1" s="1"/>
  <c r="N492" i="1"/>
  <c r="P492" i="1" s="1"/>
  <c r="N493" i="1"/>
  <c r="P493" i="1" s="1"/>
  <c r="N494" i="1"/>
  <c r="P494" i="1" s="1"/>
  <c r="N495" i="1"/>
  <c r="P495" i="1" s="1"/>
  <c r="N496" i="1"/>
  <c r="P496" i="1" s="1"/>
  <c r="N497" i="1"/>
  <c r="P497" i="1" s="1"/>
  <c r="N499" i="1"/>
  <c r="N500" i="1"/>
  <c r="N501" i="1"/>
  <c r="N502" i="1"/>
  <c r="N503" i="1"/>
  <c r="N506" i="1"/>
  <c r="N507" i="1"/>
  <c r="P507" i="1" s="1"/>
  <c r="N509" i="1"/>
  <c r="N510" i="1"/>
  <c r="N512" i="1"/>
  <c r="N514" i="1"/>
  <c r="P514" i="1" s="1"/>
  <c r="N515" i="1"/>
  <c r="P515" i="1" s="1"/>
  <c r="N516" i="1"/>
  <c r="P516" i="1" s="1"/>
  <c r="N518" i="1"/>
  <c r="P518" i="1" s="1"/>
  <c r="N519" i="1"/>
  <c r="N522" i="1"/>
  <c r="P522" i="1" s="1"/>
  <c r="N524" i="1"/>
  <c r="N527" i="1"/>
  <c r="P527" i="1" s="1"/>
  <c r="N529" i="1"/>
  <c r="N530" i="1"/>
  <c r="P530" i="1" s="1"/>
  <c r="N531" i="1"/>
  <c r="P531" i="1" s="1"/>
  <c r="N532" i="1"/>
  <c r="N535" i="1"/>
  <c r="N536" i="1"/>
  <c r="N537" i="1"/>
  <c r="P537" i="1" s="1"/>
  <c r="N540" i="1"/>
  <c r="P540" i="1" s="1"/>
  <c r="N542" i="1"/>
  <c r="P542" i="1" s="1"/>
  <c r="N543" i="1"/>
  <c r="P543" i="1" s="1"/>
  <c r="N544" i="1"/>
  <c r="P544" i="1" s="1"/>
  <c r="N545" i="1"/>
  <c r="P545" i="1" s="1"/>
  <c r="N546" i="1"/>
  <c r="P546" i="1" s="1"/>
  <c r="N547" i="1"/>
  <c r="P547" i="1" s="1"/>
  <c r="N548" i="1"/>
  <c r="P548" i="1" s="1"/>
  <c r="N549" i="1"/>
  <c r="P549" i="1" s="1"/>
  <c r="N550" i="1"/>
  <c r="P550" i="1" s="1"/>
  <c r="N551" i="1"/>
  <c r="N552" i="1"/>
  <c r="N553" i="1"/>
  <c r="P553" i="1" s="1"/>
  <c r="N554" i="1"/>
  <c r="N555" i="1"/>
  <c r="N557" i="1"/>
  <c r="P557" i="1" s="1"/>
  <c r="N558" i="1"/>
  <c r="N559" i="1"/>
  <c r="P559" i="1" s="1"/>
  <c r="N560" i="1"/>
  <c r="P560" i="1" s="1"/>
  <c r="N564" i="1"/>
  <c r="P564" i="1" s="1"/>
  <c r="N565" i="1"/>
  <c r="N566" i="1"/>
  <c r="P566" i="1" s="1"/>
  <c r="N567" i="1"/>
  <c r="N568" i="1"/>
  <c r="P568" i="1" s="1"/>
  <c r="N570" i="1"/>
  <c r="N571" i="1"/>
  <c r="N572" i="1"/>
  <c r="P572" i="1" s="1"/>
  <c r="N573" i="1"/>
  <c r="P573" i="1" s="1"/>
  <c r="N574" i="1"/>
  <c r="P574" i="1" s="1"/>
  <c r="N575" i="1"/>
  <c r="N576" i="1"/>
  <c r="N577" i="1"/>
  <c r="P577" i="1" s="1"/>
  <c r="N578" i="1"/>
  <c r="N579" i="1"/>
  <c r="N580" i="1"/>
  <c r="N581" i="1"/>
  <c r="N582" i="1"/>
  <c r="N584" i="1"/>
  <c r="P584" i="1" s="1"/>
  <c r="N585" i="1"/>
  <c r="P585" i="1" s="1"/>
  <c r="N586" i="1"/>
  <c r="P586" i="1" s="1"/>
  <c r="N588" i="1"/>
  <c r="N589" i="1"/>
  <c r="N592" i="1"/>
  <c r="N593" i="1"/>
  <c r="N594" i="1"/>
  <c r="N595" i="1"/>
  <c r="N596" i="1"/>
  <c r="N597" i="1"/>
  <c r="P597" i="1" s="1"/>
  <c r="N598" i="1"/>
  <c r="N599" i="1"/>
  <c r="N600" i="1"/>
  <c r="N601" i="1"/>
  <c r="N602" i="1"/>
  <c r="N603" i="1"/>
  <c r="N604" i="1"/>
  <c r="N605" i="1"/>
  <c r="P605" i="1" s="1"/>
  <c r="N606" i="1"/>
  <c r="N607" i="1"/>
  <c r="N608" i="1"/>
  <c r="N609" i="1"/>
  <c r="N610" i="1"/>
  <c r="N611" i="1"/>
  <c r="N612" i="1"/>
  <c r="N613" i="1"/>
  <c r="P613" i="1" s="1"/>
  <c r="N614" i="1"/>
  <c r="N615" i="1"/>
  <c r="N616" i="1"/>
  <c r="N619" i="1"/>
  <c r="N620" i="1"/>
  <c r="N621" i="1"/>
  <c r="N623" i="1"/>
  <c r="N626" i="1"/>
  <c r="P626" i="1" s="1"/>
  <c r="N627" i="1"/>
  <c r="N628" i="1"/>
  <c r="N629" i="1"/>
  <c r="P629" i="1" s="1"/>
  <c r="N630" i="1"/>
  <c r="P630" i="1" s="1"/>
  <c r="N631" i="1"/>
  <c r="P631" i="1" s="1"/>
  <c r="N632" i="1"/>
  <c r="P632" i="1" s="1"/>
  <c r="N635" i="1"/>
  <c r="P635" i="1" s="1"/>
  <c r="N636" i="1"/>
  <c r="P636" i="1" s="1"/>
  <c r="N637" i="1"/>
  <c r="P637" i="1" s="1"/>
  <c r="N640" i="1"/>
  <c r="P640" i="1" s="1"/>
  <c r="N641" i="1"/>
  <c r="N642" i="1"/>
  <c r="N653" i="1"/>
  <c r="N657" i="1"/>
  <c r="N660" i="1"/>
  <c r="N663" i="1"/>
  <c r="P663" i="1" s="1"/>
  <c r="N664" i="1"/>
  <c r="P664" i="1" s="1"/>
  <c r="N665" i="1"/>
  <c r="P665" i="1" s="1"/>
  <c r="N676" i="1"/>
  <c r="N681" i="1"/>
  <c r="N683" i="1"/>
  <c r="N684" i="1"/>
  <c r="N687" i="1"/>
  <c r="N688" i="1"/>
  <c r="N689" i="1"/>
  <c r="P689" i="1" s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3" i="1"/>
  <c r="P703" i="1" s="1"/>
  <c r="N704" i="1"/>
  <c r="P704" i="1" s="1"/>
  <c r="N705" i="1"/>
  <c r="P705" i="1" s="1"/>
  <c r="N706" i="1"/>
  <c r="P706" i="1" s="1"/>
  <c r="N708" i="1"/>
  <c r="N710" i="1"/>
  <c r="N711" i="1"/>
  <c r="N712" i="1"/>
  <c r="N713" i="1"/>
  <c r="N714" i="1"/>
  <c r="N716" i="1"/>
  <c r="N717" i="1"/>
  <c r="N718" i="1"/>
  <c r="N719" i="1"/>
  <c r="N720" i="1"/>
  <c r="N722" i="1"/>
  <c r="P722" i="1" s="1"/>
  <c r="N723" i="1"/>
  <c r="N724" i="1"/>
  <c r="P724" i="1" s="1"/>
  <c r="N725" i="1"/>
  <c r="P725" i="1" s="1"/>
  <c r="N726" i="1"/>
  <c r="N727" i="1"/>
  <c r="N728" i="1"/>
  <c r="N729" i="1"/>
  <c r="N730" i="1"/>
  <c r="P730" i="1" s="1"/>
  <c r="N731" i="1"/>
  <c r="N732" i="1"/>
  <c r="N733" i="1"/>
  <c r="N734" i="1"/>
  <c r="N735" i="1"/>
  <c r="N736" i="1"/>
  <c r="N737" i="1"/>
  <c r="N738" i="1"/>
  <c r="N740" i="1"/>
  <c r="N741" i="1"/>
  <c r="N742" i="1"/>
  <c r="P742" i="1" s="1"/>
  <c r="N743" i="1"/>
  <c r="N744" i="1"/>
  <c r="N745" i="1"/>
  <c r="P745" i="1" s="1"/>
  <c r="N746" i="1"/>
  <c r="N747" i="1"/>
  <c r="N748" i="1"/>
  <c r="N749" i="1"/>
  <c r="N750" i="1"/>
  <c r="N751" i="1"/>
  <c r="N752" i="1"/>
  <c r="N754" i="1"/>
  <c r="N755" i="1"/>
  <c r="P755" i="1" s="1"/>
  <c r="N756" i="1"/>
  <c r="N757" i="1"/>
  <c r="N758" i="1"/>
  <c r="P758" i="1" s="1"/>
  <c r="N759" i="1"/>
  <c r="N760" i="1"/>
  <c r="N761" i="1"/>
  <c r="N762" i="1"/>
  <c r="N763" i="1"/>
  <c r="P763" i="1" s="1"/>
  <c r="N765" i="1"/>
  <c r="N766" i="1"/>
  <c r="N767" i="1"/>
  <c r="N768" i="1"/>
  <c r="N783" i="1"/>
  <c r="N775" i="1"/>
  <c r="P775" i="1" s="1"/>
  <c r="N776" i="1"/>
  <c r="P776" i="1" s="1"/>
  <c r="N777" i="1"/>
  <c r="P777" i="1" s="1"/>
  <c r="N787" i="1"/>
  <c r="P787" i="1" s="1"/>
  <c r="N789" i="1"/>
  <c r="P789" i="1" s="1"/>
  <c r="N791" i="1"/>
  <c r="N792" i="1"/>
  <c r="P792" i="1" s="1"/>
  <c r="N793" i="1"/>
  <c r="P793" i="1" s="1"/>
  <c r="N794" i="1"/>
  <c r="P794" i="1" s="1"/>
  <c r="N795" i="1"/>
  <c r="P795" i="1" s="1"/>
  <c r="N796" i="1"/>
  <c r="N803" i="1"/>
  <c r="N804" i="1"/>
  <c r="N805" i="1"/>
  <c r="P805" i="1" s="1"/>
  <c r="N806" i="1"/>
  <c r="P806" i="1" s="1"/>
  <c r="N807" i="1"/>
  <c r="P807" i="1" s="1"/>
  <c r="N808" i="1"/>
  <c r="P808" i="1" s="1"/>
  <c r="N809" i="1"/>
  <c r="P809" i="1" s="1"/>
  <c r="N810" i="1"/>
  <c r="P810" i="1" s="1"/>
  <c r="N811" i="1"/>
  <c r="P811" i="1" s="1"/>
  <c r="N812" i="1"/>
  <c r="N813" i="1"/>
  <c r="N814" i="1"/>
  <c r="N815" i="1"/>
  <c r="N816" i="1"/>
  <c r="N817" i="1"/>
  <c r="N818" i="1"/>
  <c r="N819" i="1"/>
  <c r="N820" i="1"/>
  <c r="P820" i="1" s="1"/>
  <c r="N821" i="1"/>
  <c r="P821" i="1" s="1"/>
  <c r="N824" i="1"/>
  <c r="P824" i="1" s="1"/>
  <c r="N825" i="1"/>
  <c r="N826" i="1"/>
  <c r="N827" i="1"/>
  <c r="P827" i="1" s="1"/>
  <c r="N828" i="1"/>
  <c r="P828" i="1" s="1"/>
  <c r="N829" i="1"/>
  <c r="N830" i="1"/>
  <c r="P830" i="1" s="1"/>
  <c r="N831" i="1"/>
  <c r="P831" i="1" s="1"/>
  <c r="N832" i="1"/>
  <c r="N833" i="1"/>
  <c r="N834" i="1"/>
  <c r="P834" i="1" s="1"/>
  <c r="N835" i="1"/>
  <c r="P835" i="1" s="1"/>
  <c r="N836" i="1"/>
  <c r="N839" i="1"/>
  <c r="N840" i="1"/>
  <c r="P840" i="1" s="1"/>
  <c r="N841" i="1"/>
  <c r="N842" i="1"/>
  <c r="N843" i="1"/>
  <c r="P843" i="1" s="1"/>
  <c r="N844" i="1"/>
  <c r="P844" i="1" s="1"/>
  <c r="N845" i="1"/>
  <c r="N846" i="1"/>
  <c r="P846" i="1" s="1"/>
  <c r="N849" i="1"/>
  <c r="P849" i="1" s="1"/>
  <c r="N851" i="1"/>
  <c r="N854" i="1"/>
  <c r="P854" i="1" s="1"/>
  <c r="N855" i="1"/>
  <c r="P855" i="1" s="1"/>
  <c r="N856" i="1"/>
  <c r="P856" i="1" s="1"/>
  <c r="N858" i="1"/>
  <c r="P858" i="1" s="1"/>
  <c r="N861" i="1"/>
  <c r="P861" i="1" s="1"/>
  <c r="N865" i="1"/>
  <c r="P865" i="1" s="1"/>
  <c r="N866" i="1"/>
  <c r="N867" i="1"/>
  <c r="P867" i="1" s="1"/>
  <c r="N872" i="1"/>
  <c r="N873" i="1"/>
  <c r="N874" i="1"/>
  <c r="N875" i="1"/>
  <c r="N877" i="1"/>
  <c r="N878" i="1"/>
  <c r="N879" i="1"/>
  <c r="N882" i="1"/>
  <c r="N883" i="1"/>
  <c r="N884" i="1"/>
  <c r="N886" i="1"/>
  <c r="N887" i="1"/>
  <c r="P887" i="1" s="1"/>
  <c r="N888" i="1"/>
  <c r="P888" i="1" s="1"/>
  <c r="N889" i="1"/>
  <c r="P889" i="1" s="1"/>
  <c r="N890" i="1"/>
  <c r="P890" i="1" s="1"/>
  <c r="N891" i="1"/>
  <c r="P891" i="1" s="1"/>
  <c r="N892" i="1"/>
  <c r="P892" i="1" s="1"/>
  <c r="N893" i="1"/>
  <c r="P893" i="1" s="1"/>
  <c r="N894" i="1"/>
  <c r="N895" i="1"/>
  <c r="P895" i="1" s="1"/>
  <c r="N896" i="1"/>
  <c r="P896" i="1" s="1"/>
  <c r="N897" i="1"/>
  <c r="P897" i="1" s="1"/>
  <c r="N898" i="1"/>
  <c r="P898" i="1" s="1"/>
  <c r="N899" i="1"/>
  <c r="P899" i="1" s="1"/>
  <c r="N900" i="1"/>
  <c r="P900" i="1" s="1"/>
  <c r="N901" i="1"/>
  <c r="P901" i="1" s="1"/>
  <c r="N902" i="1"/>
  <c r="P902" i="1" s="1"/>
  <c r="N903" i="1"/>
  <c r="P903" i="1" s="1"/>
  <c r="N904" i="1"/>
  <c r="P904" i="1" s="1"/>
  <c r="N905" i="1"/>
  <c r="P905" i="1" s="1"/>
  <c r="N906" i="1"/>
  <c r="P906" i="1" s="1"/>
  <c r="N907" i="1"/>
  <c r="P907" i="1" s="1"/>
  <c r="N908" i="1"/>
  <c r="P908" i="1" s="1"/>
  <c r="N911" i="1"/>
  <c r="P911" i="1" s="1"/>
  <c r="N912" i="1"/>
  <c r="P912" i="1" s="1"/>
  <c r="N913" i="1"/>
  <c r="P913" i="1" s="1"/>
  <c r="N914" i="1"/>
  <c r="P914" i="1" s="1"/>
  <c r="N915" i="1"/>
  <c r="P915" i="1" s="1"/>
  <c r="N916" i="1"/>
  <c r="P916" i="1" s="1"/>
  <c r="N917" i="1"/>
  <c r="P917" i="1" s="1"/>
  <c r="N918" i="1"/>
  <c r="P918" i="1" s="1"/>
  <c r="N919" i="1"/>
  <c r="P919" i="1" s="1"/>
  <c r="N920" i="1"/>
  <c r="P920" i="1" s="1"/>
  <c r="N921" i="1"/>
  <c r="P921" i="1" s="1"/>
  <c r="N922" i="1"/>
  <c r="P922" i="1" s="1"/>
  <c r="N924" i="1"/>
  <c r="N925" i="1"/>
  <c r="N926" i="1"/>
  <c r="N927" i="1"/>
  <c r="P927" i="1" s="1"/>
  <c r="N929" i="1"/>
  <c r="N930" i="1"/>
  <c r="N931" i="1"/>
  <c r="N934" i="1"/>
  <c r="P934" i="1" s="1"/>
  <c r="N936" i="1"/>
  <c r="P936" i="1" s="1"/>
  <c r="N939" i="1"/>
  <c r="N940" i="1"/>
  <c r="N941" i="1"/>
  <c r="P941" i="1" s="1"/>
  <c r="N942" i="1"/>
  <c r="P942" i="1" s="1"/>
  <c r="N943" i="1"/>
  <c r="P943" i="1" s="1"/>
  <c r="N944" i="1"/>
  <c r="P944" i="1" s="1"/>
  <c r="N949" i="1"/>
  <c r="P949" i="1" s="1"/>
  <c r="N951" i="1"/>
  <c r="P951" i="1" s="1"/>
  <c r="N955" i="1"/>
  <c r="N958" i="1"/>
  <c r="N961" i="1"/>
  <c r="N963" i="1"/>
  <c r="N964" i="1"/>
  <c r="N966" i="1"/>
  <c r="N967" i="1"/>
  <c r="N968" i="1"/>
  <c r="N970" i="1"/>
  <c r="N971" i="1"/>
  <c r="P971" i="1" s="1"/>
  <c r="N973" i="1"/>
  <c r="P973" i="1" s="1"/>
  <c r="N978" i="1"/>
  <c r="N979" i="1"/>
  <c r="N980" i="1"/>
  <c r="P980" i="1" s="1"/>
  <c r="N981" i="1"/>
  <c r="P981" i="1" s="1"/>
  <c r="N982" i="1"/>
  <c r="P982" i="1" s="1"/>
  <c r="N983" i="1"/>
  <c r="N984" i="1"/>
  <c r="N985" i="1"/>
  <c r="N986" i="1"/>
  <c r="N987" i="1"/>
  <c r="P987" i="1" s="1"/>
  <c r="N988" i="1"/>
  <c r="P988" i="1" s="1"/>
  <c r="N990" i="1"/>
  <c r="N991" i="1"/>
  <c r="N993" i="1"/>
  <c r="N994" i="1"/>
  <c r="N995" i="1"/>
  <c r="N996" i="1"/>
  <c r="N997" i="1"/>
  <c r="N1000" i="1"/>
  <c r="N1004" i="1"/>
  <c r="N1010" i="1"/>
  <c r="N1011" i="1"/>
  <c r="N1012" i="1"/>
  <c r="N1013" i="1"/>
  <c r="P1013" i="1" s="1"/>
  <c r="N1014" i="1"/>
  <c r="P1014" i="1" s="1"/>
  <c r="N1015" i="1"/>
  <c r="P1015" i="1" s="1"/>
  <c r="N1016" i="1"/>
  <c r="P1016" i="1" s="1"/>
  <c r="N1017" i="1"/>
  <c r="P1017" i="1" s="1"/>
  <c r="N1018" i="1"/>
  <c r="N1020" i="1"/>
  <c r="N1021" i="1"/>
  <c r="P1021" i="1" s="1"/>
  <c r="N1022" i="1"/>
  <c r="P1022" i="1" s="1"/>
  <c r="N1023" i="1"/>
  <c r="P1023" i="1" s="1"/>
  <c r="N1024" i="1"/>
  <c r="P1024" i="1" s="1"/>
  <c r="N1025" i="1"/>
  <c r="P1025" i="1" s="1"/>
  <c r="N1026" i="1"/>
  <c r="N1027" i="1"/>
  <c r="N1028" i="1"/>
  <c r="N1029" i="1"/>
  <c r="P1029" i="1" s="1"/>
  <c r="N1032" i="1"/>
  <c r="P1032" i="1" s="1"/>
  <c r="N1033" i="1"/>
  <c r="P1033" i="1" s="1"/>
  <c r="N1034" i="1"/>
  <c r="P1034" i="1" s="1"/>
  <c r="N1035" i="1"/>
  <c r="P1035" i="1" s="1"/>
  <c r="N1036" i="1"/>
  <c r="P1036" i="1" s="1"/>
  <c r="N1037" i="1"/>
  <c r="P1037" i="1" s="1"/>
  <c r="N1038" i="1"/>
  <c r="P1038" i="1" s="1"/>
  <c r="N1042" i="1"/>
  <c r="P1042" i="1" s="1"/>
  <c r="N1043" i="1"/>
  <c r="P1043" i="1" s="1"/>
  <c r="N1044" i="1"/>
  <c r="P1044" i="1" s="1"/>
  <c r="N1045" i="1"/>
  <c r="N1046" i="1"/>
  <c r="N1047" i="1"/>
  <c r="N1053" i="1"/>
  <c r="P1053" i="1" s="1"/>
  <c r="N1054" i="1"/>
  <c r="P1054" i="1" s="1"/>
  <c r="N1055" i="1"/>
  <c r="P1055" i="1" s="1"/>
  <c r="N1056" i="1"/>
  <c r="P1056" i="1" s="1"/>
  <c r="N1057" i="1"/>
  <c r="P1057" i="1" s="1"/>
  <c r="N1058" i="1"/>
  <c r="N1061" i="1"/>
  <c r="P1061" i="1" s="1"/>
  <c r="N1062" i="1"/>
  <c r="P1062" i="1" s="1"/>
  <c r="N1063" i="1"/>
  <c r="P1063" i="1" s="1"/>
  <c r="N1068" i="1"/>
  <c r="P1068" i="1" s="1"/>
  <c r="N1071" i="1"/>
  <c r="P1071" i="1" s="1"/>
  <c r="N1073" i="1"/>
  <c r="P1073" i="1" s="1"/>
  <c r="N1074" i="1"/>
  <c r="P1074" i="1" s="1"/>
  <c r="N1076" i="1"/>
  <c r="N1085" i="1"/>
  <c r="P1085" i="1" s="1"/>
  <c r="N1092" i="1"/>
  <c r="N1093" i="1"/>
  <c r="N1094" i="1"/>
  <c r="P1094" i="1" s="1"/>
  <c r="N1099" i="1"/>
  <c r="P1099" i="1" s="1"/>
  <c r="N1100" i="1"/>
  <c r="P1100" i="1" s="1"/>
  <c r="N1101" i="1"/>
  <c r="N1102" i="1"/>
  <c r="N1104" i="1"/>
  <c r="N1105" i="1"/>
  <c r="P1105" i="1" s="1"/>
  <c r="N1107" i="1"/>
  <c r="N1109" i="1"/>
  <c r="N1111" i="1"/>
  <c r="N1112" i="1"/>
  <c r="P1112" i="1" s="1"/>
  <c r="N1113" i="1"/>
  <c r="N1116" i="1"/>
  <c r="N1117" i="1"/>
  <c r="N1121" i="1"/>
  <c r="N1122" i="1"/>
  <c r="N1125" i="1"/>
  <c r="P1125" i="1" s="1"/>
  <c r="N1127" i="1"/>
  <c r="P1127" i="1" s="1"/>
  <c r="N1128" i="1"/>
  <c r="P1128" i="1" s="1"/>
  <c r="N1130" i="1"/>
  <c r="N1131" i="1"/>
  <c r="N1133" i="1"/>
  <c r="N1136" i="1"/>
  <c r="P1136" i="1" s="1"/>
  <c r="N1137" i="1"/>
  <c r="P1137" i="1" s="1"/>
  <c r="N1138" i="1"/>
  <c r="P1138" i="1" s="1"/>
  <c r="N1139" i="1"/>
  <c r="P1139" i="1" s="1"/>
  <c r="N1140" i="1"/>
  <c r="P1140" i="1" s="1"/>
  <c r="N1141" i="1"/>
  <c r="P1141" i="1" s="1"/>
  <c r="N1142" i="1"/>
  <c r="P1142" i="1" s="1"/>
  <c r="N1145" i="1"/>
  <c r="P1145" i="1" s="1"/>
  <c r="N1146" i="1"/>
  <c r="N1147" i="1"/>
  <c r="P1147" i="1" s="1"/>
  <c r="N1148" i="1"/>
  <c r="P1148" i="1" s="1"/>
  <c r="N1149" i="1"/>
  <c r="N1150" i="1"/>
  <c r="N1151" i="1"/>
  <c r="P1151" i="1" s="1"/>
  <c r="N1153" i="1"/>
  <c r="N1160" i="1"/>
  <c r="N1161" i="1"/>
  <c r="N1162" i="1"/>
  <c r="N1165" i="1"/>
  <c r="N1166" i="1"/>
  <c r="N1167" i="1"/>
  <c r="N1170" i="1"/>
  <c r="P1170" i="1" s="1"/>
  <c r="N1173" i="1"/>
  <c r="N1175" i="1"/>
  <c r="N1178" i="1"/>
  <c r="N1179" i="1"/>
  <c r="N14" i="1"/>
  <c r="P14" i="1" s="1"/>
  <c r="K15" i="1"/>
  <c r="M15" i="1" s="1"/>
  <c r="K16" i="1"/>
  <c r="K17" i="1"/>
  <c r="M17" i="1" s="1"/>
  <c r="K18" i="1"/>
  <c r="K19" i="1"/>
  <c r="M19" i="1" s="1"/>
  <c r="K20" i="1"/>
  <c r="M20" i="1" s="1"/>
  <c r="K21" i="1"/>
  <c r="K22" i="1"/>
  <c r="M22" i="1" s="1"/>
  <c r="K23" i="1"/>
  <c r="M23" i="1" s="1"/>
  <c r="K24" i="1"/>
  <c r="M24" i="1" s="1"/>
  <c r="K25" i="1"/>
  <c r="M25" i="1" s="1"/>
  <c r="K26" i="1"/>
  <c r="M26" i="1" s="1"/>
  <c r="K27" i="1"/>
  <c r="K28" i="1"/>
  <c r="M28" i="1" s="1"/>
  <c r="K35" i="1"/>
  <c r="M35" i="1" s="1"/>
  <c r="K36" i="1"/>
  <c r="M36" i="1" s="1"/>
  <c r="K37" i="1"/>
  <c r="M37" i="1" s="1"/>
  <c r="K38" i="1"/>
  <c r="M38" i="1" s="1"/>
  <c r="K39" i="1"/>
  <c r="M39" i="1" s="1"/>
  <c r="K40" i="1"/>
  <c r="M40" i="1" s="1"/>
  <c r="K42" i="1"/>
  <c r="M42" i="1" s="1"/>
  <c r="K44" i="1"/>
  <c r="M44" i="1" s="1"/>
  <c r="K46" i="1"/>
  <c r="K47" i="1"/>
  <c r="M47" i="1" s="1"/>
  <c r="K51" i="1"/>
  <c r="K52" i="1"/>
  <c r="M52" i="1" s="1"/>
  <c r="K53" i="1"/>
  <c r="K54" i="1"/>
  <c r="M54" i="1" s="1"/>
  <c r="K55" i="1"/>
  <c r="K56" i="1"/>
  <c r="M56" i="1" s="1"/>
  <c r="K57" i="1"/>
  <c r="K58" i="1"/>
  <c r="M58" i="1" s="1"/>
  <c r="K59" i="1"/>
  <c r="K60" i="1"/>
  <c r="M60" i="1" s="1"/>
  <c r="K62" i="1"/>
  <c r="K63" i="1"/>
  <c r="K64" i="1"/>
  <c r="K65" i="1"/>
  <c r="K67" i="1"/>
  <c r="K68" i="1"/>
  <c r="K69" i="1"/>
  <c r="K70" i="1"/>
  <c r="K71" i="1"/>
  <c r="M71" i="1" s="1"/>
  <c r="K72" i="1"/>
  <c r="M72" i="1" s="1"/>
  <c r="K73" i="1"/>
  <c r="M73" i="1" s="1"/>
  <c r="K74" i="1"/>
  <c r="M74" i="1" s="1"/>
  <c r="K75" i="1"/>
  <c r="M75" i="1" s="1"/>
  <c r="K77" i="1"/>
  <c r="M77" i="1" s="1"/>
  <c r="K78" i="1"/>
  <c r="M78" i="1" s="1"/>
  <c r="K79" i="1"/>
  <c r="M79" i="1" s="1"/>
  <c r="K88" i="1"/>
  <c r="K89" i="1"/>
  <c r="K90" i="1"/>
  <c r="K91" i="1"/>
  <c r="K92" i="1"/>
  <c r="K93" i="1"/>
  <c r="K94" i="1"/>
  <c r="K95" i="1"/>
  <c r="K99" i="1"/>
  <c r="M99" i="1" s="1"/>
  <c r="K100" i="1"/>
  <c r="M100" i="1" s="1"/>
  <c r="K101" i="1"/>
  <c r="M101" i="1" s="1"/>
  <c r="K102" i="1"/>
  <c r="M102" i="1" s="1"/>
  <c r="K103" i="1"/>
  <c r="K104" i="1"/>
  <c r="K105" i="1"/>
  <c r="K106" i="1"/>
  <c r="K107" i="1"/>
  <c r="K108" i="1"/>
  <c r="K109" i="1"/>
  <c r="K110" i="1"/>
  <c r="M110" i="1" s="1"/>
  <c r="M111" i="1"/>
  <c r="K112" i="1"/>
  <c r="M112" i="1" s="1"/>
  <c r="K113" i="1"/>
  <c r="M113" i="1" s="1"/>
  <c r="K114" i="1"/>
  <c r="K115" i="1"/>
  <c r="K116" i="1"/>
  <c r="K117" i="1"/>
  <c r="K118" i="1"/>
  <c r="K123" i="1"/>
  <c r="K124" i="1"/>
  <c r="K125" i="1"/>
  <c r="K139" i="1"/>
  <c r="K141" i="1"/>
  <c r="M141" i="1" s="1"/>
  <c r="K145" i="1"/>
  <c r="M145" i="1" s="1"/>
  <c r="K209" i="1"/>
  <c r="M209" i="1" s="1"/>
  <c r="K147" i="1"/>
  <c r="M147" i="1" s="1"/>
  <c r="K210" i="1"/>
  <c r="M210" i="1" s="1"/>
  <c r="K149" i="1"/>
  <c r="M149" i="1" s="1"/>
  <c r="K211" i="1"/>
  <c r="M211" i="1" s="1"/>
  <c r="K153" i="1"/>
  <c r="M153" i="1" s="1"/>
  <c r="K158" i="1"/>
  <c r="M158" i="1" s="1"/>
  <c r="K159" i="1"/>
  <c r="M159" i="1" s="1"/>
  <c r="K160" i="1"/>
  <c r="M160" i="1" s="1"/>
  <c r="K161" i="1"/>
  <c r="M161" i="1" s="1"/>
  <c r="K162" i="1"/>
  <c r="M162" i="1" s="1"/>
  <c r="K163" i="1"/>
  <c r="K164" i="1"/>
  <c r="K165" i="1"/>
  <c r="M165" i="1" s="1"/>
  <c r="K216" i="1"/>
  <c r="M216" i="1" s="1"/>
  <c r="K217" i="1"/>
  <c r="M217" i="1" s="1"/>
  <c r="K218" i="1"/>
  <c r="K168" i="1"/>
  <c r="K171" i="1"/>
  <c r="M171" i="1" s="1"/>
  <c r="K222" i="1"/>
  <c r="M222" i="1" s="1"/>
  <c r="K172" i="1"/>
  <c r="M172" i="1" s="1"/>
  <c r="K174" i="1"/>
  <c r="M174" i="1" s="1"/>
  <c r="K176" i="1"/>
  <c r="K177" i="1"/>
  <c r="K178" i="1"/>
  <c r="K180" i="1"/>
  <c r="M180" i="1" s="1"/>
  <c r="K181" i="1"/>
  <c r="M181" i="1" s="1"/>
  <c r="K182" i="1"/>
  <c r="K183" i="1"/>
  <c r="K185" i="1"/>
  <c r="K186" i="1"/>
  <c r="M186" i="1" s="1"/>
  <c r="K229" i="1"/>
  <c r="M229" i="1" s="1"/>
  <c r="K190" i="1"/>
  <c r="M190" i="1" s="1"/>
  <c r="K195" i="1"/>
  <c r="K231" i="1"/>
  <c r="K236" i="1"/>
  <c r="K241" i="1"/>
  <c r="K243" i="1"/>
  <c r="K246" i="1"/>
  <c r="M246" i="1" s="1"/>
  <c r="K247" i="1"/>
  <c r="M247" i="1" s="1"/>
  <c r="K248" i="1"/>
  <c r="K249" i="1"/>
  <c r="K251" i="1"/>
  <c r="K252" i="1"/>
  <c r="K255" i="1"/>
  <c r="K256" i="1"/>
  <c r="K258" i="1"/>
  <c r="K259" i="1"/>
  <c r="K260" i="1"/>
  <c r="K261" i="1"/>
  <c r="M261" i="1" s="1"/>
  <c r="K262" i="1"/>
  <c r="K263" i="1"/>
  <c r="K264" i="1"/>
  <c r="K265" i="1"/>
  <c r="K267" i="1"/>
  <c r="K268" i="1"/>
  <c r="K269" i="1"/>
  <c r="K270" i="1"/>
  <c r="K272" i="1"/>
  <c r="M272" i="1" s="1"/>
  <c r="K273" i="1"/>
  <c r="K274" i="1"/>
  <c r="M274" i="1" s="1"/>
  <c r="K275" i="1"/>
  <c r="K276" i="1"/>
  <c r="K277" i="1"/>
  <c r="K279" i="1"/>
  <c r="M279" i="1" s="1"/>
  <c r="K283" i="1"/>
  <c r="M283" i="1" s="1"/>
  <c r="K286" i="1"/>
  <c r="K287" i="1"/>
  <c r="K293" i="1"/>
  <c r="K294" i="1"/>
  <c r="K295" i="1"/>
  <c r="M295" i="1" s="1"/>
  <c r="K296" i="1"/>
  <c r="K297" i="1"/>
  <c r="K298" i="1"/>
  <c r="K299" i="1"/>
  <c r="K300" i="1"/>
  <c r="K301" i="1"/>
  <c r="K302" i="1"/>
  <c r="M302" i="1" s="1"/>
  <c r="K303" i="1"/>
  <c r="M303" i="1" s="1"/>
  <c r="K304" i="1"/>
  <c r="M304" i="1" s="1"/>
  <c r="K305" i="1"/>
  <c r="K306" i="1"/>
  <c r="K307" i="1"/>
  <c r="K308" i="1"/>
  <c r="K311" i="1"/>
  <c r="K312" i="1"/>
  <c r="K317" i="1"/>
  <c r="K320" i="1"/>
  <c r="K321" i="1"/>
  <c r="M321" i="1" s="1"/>
  <c r="K322" i="1"/>
  <c r="M322" i="1" s="1"/>
  <c r="K323" i="1"/>
  <c r="M323" i="1" s="1"/>
  <c r="K324" i="1"/>
  <c r="M324" i="1" s="1"/>
  <c r="K325" i="1"/>
  <c r="M325" i="1" s="1"/>
  <c r="K326" i="1"/>
  <c r="M326" i="1" s="1"/>
  <c r="K327" i="1"/>
  <c r="M327" i="1" s="1"/>
  <c r="K328" i="1"/>
  <c r="M328" i="1" s="1"/>
  <c r="K330" i="1"/>
  <c r="K331" i="1"/>
  <c r="K333" i="1"/>
  <c r="K334" i="1"/>
  <c r="K335" i="1"/>
  <c r="K341" i="1"/>
  <c r="M341" i="1" s="1"/>
  <c r="K342" i="1"/>
  <c r="M342" i="1" s="1"/>
  <c r="K344" i="1"/>
  <c r="K345" i="1"/>
  <c r="K346" i="1"/>
  <c r="K349" i="1"/>
  <c r="K350" i="1"/>
  <c r="M350" i="1" s="1"/>
  <c r="K367" i="1"/>
  <c r="M367" i="1" s="1"/>
  <c r="K368" i="1"/>
  <c r="M368" i="1" s="1"/>
  <c r="K377" i="1"/>
  <c r="K389" i="1"/>
  <c r="K390" i="1"/>
  <c r="K394" i="1"/>
  <c r="K396" i="1"/>
  <c r="M396" i="1" s="1"/>
  <c r="K402" i="1"/>
  <c r="K403" i="1"/>
  <c r="M403" i="1" s="1"/>
  <c r="K405" i="1"/>
  <c r="K407" i="1"/>
  <c r="K409" i="1"/>
  <c r="K411" i="1"/>
  <c r="M411" i="1" s="1"/>
  <c r="K412" i="1"/>
  <c r="M412" i="1" s="1"/>
  <c r="K413" i="1"/>
  <c r="K415" i="1"/>
  <c r="K422" i="1"/>
  <c r="M422" i="1" s="1"/>
  <c r="K423" i="1"/>
  <c r="M423" i="1" s="1"/>
  <c r="K424" i="1"/>
  <c r="M424" i="1" s="1"/>
  <c r="K425" i="1"/>
  <c r="M425" i="1" s="1"/>
  <c r="K426" i="1"/>
  <c r="M426" i="1" s="1"/>
  <c r="K427" i="1"/>
  <c r="M427" i="1" s="1"/>
  <c r="K429" i="1"/>
  <c r="M429" i="1" s="1"/>
  <c r="K430" i="1"/>
  <c r="M430" i="1" s="1"/>
  <c r="K431" i="1"/>
  <c r="M431" i="1" s="1"/>
  <c r="K436" i="1"/>
  <c r="M436" i="1" s="1"/>
  <c r="K437" i="1"/>
  <c r="M437" i="1" s="1"/>
  <c r="K438" i="1"/>
  <c r="M438" i="1" s="1"/>
  <c r="K439" i="1"/>
  <c r="M439" i="1" s="1"/>
  <c r="K441" i="1"/>
  <c r="K442" i="1"/>
  <c r="K443" i="1"/>
  <c r="K444" i="1"/>
  <c r="K445" i="1"/>
  <c r="M445" i="1" s="1"/>
  <c r="K446" i="1"/>
  <c r="M446" i="1" s="1"/>
  <c r="K447" i="1"/>
  <c r="M447" i="1" s="1"/>
  <c r="K448" i="1"/>
  <c r="K449" i="1"/>
  <c r="K450" i="1"/>
  <c r="K455" i="1"/>
  <c r="K456" i="1"/>
  <c r="K457" i="1"/>
  <c r="K458" i="1"/>
  <c r="M458" i="1" s="1"/>
  <c r="K459" i="1"/>
  <c r="K460" i="1"/>
  <c r="K461" i="1"/>
  <c r="K462" i="1"/>
  <c r="M462" i="1" s="1"/>
  <c r="K463" i="1"/>
  <c r="M463" i="1" s="1"/>
  <c r="K464" i="1"/>
  <c r="M464" i="1" s="1"/>
  <c r="K465" i="1"/>
  <c r="M465" i="1" s="1"/>
  <c r="K466" i="1"/>
  <c r="M466" i="1" s="1"/>
  <c r="K467" i="1"/>
  <c r="M467" i="1" s="1"/>
  <c r="K468" i="1"/>
  <c r="M468" i="1" s="1"/>
  <c r="K469" i="1"/>
  <c r="M469" i="1" s="1"/>
  <c r="K470" i="1"/>
  <c r="M470" i="1" s="1"/>
  <c r="K471" i="1"/>
  <c r="M471" i="1" s="1"/>
  <c r="K472" i="1"/>
  <c r="M472" i="1" s="1"/>
  <c r="K473" i="1"/>
  <c r="M473" i="1" s="1"/>
  <c r="K474" i="1"/>
  <c r="K475" i="1"/>
  <c r="M475" i="1" s="1"/>
  <c r="K476" i="1"/>
  <c r="M476" i="1" s="1"/>
  <c r="K477" i="1"/>
  <c r="M477" i="1" s="1"/>
  <c r="K479" i="1"/>
  <c r="M479" i="1" s="1"/>
  <c r="K480" i="1"/>
  <c r="K481" i="1"/>
  <c r="K482" i="1"/>
  <c r="K483" i="1"/>
  <c r="K484" i="1"/>
  <c r="M484" i="1" s="1"/>
  <c r="K485" i="1"/>
  <c r="M485" i="1" s="1"/>
  <c r="K486" i="1"/>
  <c r="M486" i="1" s="1"/>
  <c r="K487" i="1"/>
  <c r="M487" i="1" s="1"/>
  <c r="K489" i="1"/>
  <c r="M489" i="1" s="1"/>
  <c r="K490" i="1"/>
  <c r="M490" i="1" s="1"/>
  <c r="K491" i="1"/>
  <c r="K492" i="1"/>
  <c r="M492" i="1" s="1"/>
  <c r="K493" i="1"/>
  <c r="M493" i="1" s="1"/>
  <c r="K494" i="1"/>
  <c r="M494" i="1" s="1"/>
  <c r="K495" i="1"/>
  <c r="M495" i="1" s="1"/>
  <c r="K496" i="1"/>
  <c r="M496" i="1" s="1"/>
  <c r="K497" i="1"/>
  <c r="M497" i="1" s="1"/>
  <c r="K499" i="1"/>
  <c r="K500" i="1"/>
  <c r="K501" i="1"/>
  <c r="K502" i="1"/>
  <c r="K503" i="1"/>
  <c r="K506" i="1"/>
  <c r="K507" i="1"/>
  <c r="M507" i="1" s="1"/>
  <c r="K509" i="1"/>
  <c r="K510" i="1"/>
  <c r="K512" i="1"/>
  <c r="K514" i="1"/>
  <c r="M514" i="1" s="1"/>
  <c r="K515" i="1"/>
  <c r="M515" i="1" s="1"/>
  <c r="K516" i="1"/>
  <c r="M516" i="1" s="1"/>
  <c r="K518" i="1"/>
  <c r="M518" i="1" s="1"/>
  <c r="K519" i="1"/>
  <c r="K522" i="1"/>
  <c r="M522" i="1" s="1"/>
  <c r="K524" i="1"/>
  <c r="K527" i="1"/>
  <c r="M527" i="1" s="1"/>
  <c r="K529" i="1"/>
  <c r="K530" i="1"/>
  <c r="M530" i="1" s="1"/>
  <c r="K531" i="1"/>
  <c r="M531" i="1" s="1"/>
  <c r="K532" i="1"/>
  <c r="K535" i="1"/>
  <c r="K536" i="1"/>
  <c r="K537" i="1"/>
  <c r="M537" i="1" s="1"/>
  <c r="K540" i="1"/>
  <c r="M540" i="1" s="1"/>
  <c r="K542" i="1"/>
  <c r="M542" i="1" s="1"/>
  <c r="K543" i="1"/>
  <c r="M543" i="1" s="1"/>
  <c r="K544" i="1"/>
  <c r="M544" i="1" s="1"/>
  <c r="K545" i="1"/>
  <c r="M545" i="1" s="1"/>
  <c r="K546" i="1"/>
  <c r="M546" i="1" s="1"/>
  <c r="K547" i="1"/>
  <c r="M547" i="1" s="1"/>
  <c r="K548" i="1"/>
  <c r="M548" i="1" s="1"/>
  <c r="K549" i="1"/>
  <c r="M549" i="1" s="1"/>
  <c r="K550" i="1"/>
  <c r="M550" i="1" s="1"/>
  <c r="K551" i="1"/>
  <c r="K552" i="1"/>
  <c r="K553" i="1"/>
  <c r="M553" i="1" s="1"/>
  <c r="K554" i="1"/>
  <c r="K555" i="1"/>
  <c r="K557" i="1"/>
  <c r="M557" i="1" s="1"/>
  <c r="K558" i="1"/>
  <c r="K559" i="1"/>
  <c r="M559" i="1" s="1"/>
  <c r="K560" i="1"/>
  <c r="M560" i="1" s="1"/>
  <c r="K564" i="1"/>
  <c r="M564" i="1" s="1"/>
  <c r="K565" i="1"/>
  <c r="K566" i="1"/>
  <c r="M566" i="1" s="1"/>
  <c r="K567" i="1"/>
  <c r="K568" i="1"/>
  <c r="M568" i="1" s="1"/>
  <c r="K570" i="1"/>
  <c r="K571" i="1"/>
  <c r="K572" i="1"/>
  <c r="M572" i="1" s="1"/>
  <c r="K573" i="1"/>
  <c r="M573" i="1" s="1"/>
  <c r="K574" i="1"/>
  <c r="M574" i="1" s="1"/>
  <c r="K575" i="1"/>
  <c r="K576" i="1"/>
  <c r="K577" i="1"/>
  <c r="M577" i="1" s="1"/>
  <c r="K578" i="1"/>
  <c r="K579" i="1"/>
  <c r="K580" i="1"/>
  <c r="K581" i="1"/>
  <c r="K582" i="1"/>
  <c r="K584" i="1"/>
  <c r="K585" i="1"/>
  <c r="M585" i="1" s="1"/>
  <c r="K586" i="1"/>
  <c r="M586" i="1" s="1"/>
  <c r="K588" i="1"/>
  <c r="K589" i="1"/>
  <c r="K592" i="1"/>
  <c r="K593" i="1"/>
  <c r="K594" i="1"/>
  <c r="K595" i="1"/>
  <c r="K596" i="1"/>
  <c r="K597" i="1"/>
  <c r="M597" i="1" s="1"/>
  <c r="K598" i="1"/>
  <c r="K599" i="1"/>
  <c r="K600" i="1"/>
  <c r="K601" i="1"/>
  <c r="K602" i="1"/>
  <c r="K603" i="1"/>
  <c r="K604" i="1"/>
  <c r="K605" i="1"/>
  <c r="M605" i="1" s="1"/>
  <c r="K606" i="1"/>
  <c r="K607" i="1"/>
  <c r="K608" i="1"/>
  <c r="K609" i="1"/>
  <c r="K610" i="1"/>
  <c r="K611" i="1"/>
  <c r="K612" i="1"/>
  <c r="K613" i="1"/>
  <c r="M613" i="1" s="1"/>
  <c r="K614" i="1"/>
  <c r="K615" i="1"/>
  <c r="K616" i="1"/>
  <c r="M616" i="1" s="1"/>
  <c r="K619" i="1"/>
  <c r="K620" i="1"/>
  <c r="K621" i="1"/>
  <c r="K623" i="1"/>
  <c r="K626" i="1"/>
  <c r="M626" i="1" s="1"/>
  <c r="K627" i="1"/>
  <c r="K628" i="1"/>
  <c r="K629" i="1"/>
  <c r="M629" i="1" s="1"/>
  <c r="K630" i="1"/>
  <c r="M630" i="1" s="1"/>
  <c r="K631" i="1"/>
  <c r="M631" i="1" s="1"/>
  <c r="K632" i="1"/>
  <c r="M632" i="1" s="1"/>
  <c r="K635" i="1"/>
  <c r="M635" i="1" s="1"/>
  <c r="K636" i="1"/>
  <c r="M636" i="1" s="1"/>
  <c r="K637" i="1"/>
  <c r="M637" i="1" s="1"/>
  <c r="K640" i="1"/>
  <c r="M640" i="1" s="1"/>
  <c r="K641" i="1"/>
  <c r="K642" i="1"/>
  <c r="K653" i="1"/>
  <c r="K657" i="1"/>
  <c r="K660" i="1"/>
  <c r="K663" i="1"/>
  <c r="M663" i="1" s="1"/>
  <c r="K664" i="1"/>
  <c r="M664" i="1" s="1"/>
  <c r="K665" i="1"/>
  <c r="M665" i="1" s="1"/>
  <c r="K676" i="1"/>
  <c r="K681" i="1"/>
  <c r="K683" i="1"/>
  <c r="K684" i="1"/>
  <c r="K687" i="1"/>
  <c r="K688" i="1"/>
  <c r="K689" i="1"/>
  <c r="M689" i="1" s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3" i="1"/>
  <c r="M703" i="1" s="1"/>
  <c r="K704" i="1"/>
  <c r="M704" i="1" s="1"/>
  <c r="K705" i="1"/>
  <c r="M705" i="1" s="1"/>
  <c r="K706" i="1"/>
  <c r="M706" i="1" s="1"/>
  <c r="K708" i="1"/>
  <c r="K710" i="1"/>
  <c r="K711" i="1"/>
  <c r="K712" i="1"/>
  <c r="K713" i="1"/>
  <c r="K714" i="1"/>
  <c r="K716" i="1"/>
  <c r="K717" i="1"/>
  <c r="K718" i="1"/>
  <c r="K719" i="1"/>
  <c r="K720" i="1"/>
  <c r="K722" i="1"/>
  <c r="M722" i="1" s="1"/>
  <c r="K723" i="1"/>
  <c r="K724" i="1"/>
  <c r="M724" i="1" s="1"/>
  <c r="K725" i="1"/>
  <c r="M725" i="1" s="1"/>
  <c r="K726" i="1"/>
  <c r="K727" i="1"/>
  <c r="K728" i="1"/>
  <c r="K729" i="1"/>
  <c r="K730" i="1"/>
  <c r="M730" i="1" s="1"/>
  <c r="K731" i="1"/>
  <c r="K732" i="1"/>
  <c r="K733" i="1"/>
  <c r="K734" i="1"/>
  <c r="K735" i="1"/>
  <c r="K736" i="1"/>
  <c r="K737" i="1"/>
  <c r="K738" i="1"/>
  <c r="K740" i="1"/>
  <c r="K741" i="1"/>
  <c r="K742" i="1"/>
  <c r="M742" i="1" s="1"/>
  <c r="K743" i="1"/>
  <c r="K744" i="1"/>
  <c r="K745" i="1"/>
  <c r="M745" i="1" s="1"/>
  <c r="K746" i="1"/>
  <c r="K747" i="1"/>
  <c r="K748" i="1"/>
  <c r="K749" i="1"/>
  <c r="K750" i="1"/>
  <c r="K751" i="1"/>
  <c r="K752" i="1"/>
  <c r="K754" i="1"/>
  <c r="K755" i="1"/>
  <c r="M755" i="1" s="1"/>
  <c r="K756" i="1"/>
  <c r="K757" i="1"/>
  <c r="K758" i="1"/>
  <c r="M758" i="1" s="1"/>
  <c r="K759" i="1"/>
  <c r="K760" i="1"/>
  <c r="K761" i="1"/>
  <c r="K762" i="1"/>
  <c r="K763" i="1"/>
  <c r="M763" i="1" s="1"/>
  <c r="K765" i="1"/>
  <c r="K766" i="1"/>
  <c r="K767" i="1"/>
  <c r="K768" i="1"/>
  <c r="K783" i="1"/>
  <c r="K775" i="1"/>
  <c r="M775" i="1" s="1"/>
  <c r="K776" i="1"/>
  <c r="M776" i="1" s="1"/>
  <c r="K777" i="1"/>
  <c r="M777" i="1" s="1"/>
  <c r="K787" i="1"/>
  <c r="M787" i="1" s="1"/>
  <c r="K789" i="1"/>
  <c r="M789" i="1" s="1"/>
  <c r="K791" i="1"/>
  <c r="K792" i="1"/>
  <c r="M792" i="1" s="1"/>
  <c r="K793" i="1"/>
  <c r="M793" i="1" s="1"/>
  <c r="K794" i="1"/>
  <c r="M794" i="1" s="1"/>
  <c r="K795" i="1"/>
  <c r="M795" i="1" s="1"/>
  <c r="K796" i="1"/>
  <c r="K803" i="1"/>
  <c r="K804" i="1"/>
  <c r="K805" i="1"/>
  <c r="M805" i="1" s="1"/>
  <c r="K806" i="1"/>
  <c r="M806" i="1" s="1"/>
  <c r="K807" i="1"/>
  <c r="M807" i="1" s="1"/>
  <c r="K808" i="1"/>
  <c r="M808" i="1" s="1"/>
  <c r="K809" i="1"/>
  <c r="M809" i="1" s="1"/>
  <c r="K810" i="1"/>
  <c r="M810" i="1" s="1"/>
  <c r="K811" i="1"/>
  <c r="M811" i="1" s="1"/>
  <c r="K812" i="1"/>
  <c r="K813" i="1"/>
  <c r="K814" i="1"/>
  <c r="K815" i="1"/>
  <c r="K816" i="1"/>
  <c r="K817" i="1"/>
  <c r="K818" i="1"/>
  <c r="K819" i="1"/>
  <c r="K820" i="1"/>
  <c r="M820" i="1" s="1"/>
  <c r="K821" i="1"/>
  <c r="M821" i="1" s="1"/>
  <c r="K824" i="1"/>
  <c r="M824" i="1" s="1"/>
  <c r="K825" i="1"/>
  <c r="K826" i="1"/>
  <c r="K827" i="1"/>
  <c r="M827" i="1" s="1"/>
  <c r="K828" i="1"/>
  <c r="M828" i="1" s="1"/>
  <c r="K829" i="1"/>
  <c r="K830" i="1"/>
  <c r="M830" i="1" s="1"/>
  <c r="K831" i="1"/>
  <c r="M831" i="1" s="1"/>
  <c r="K832" i="1"/>
  <c r="K833" i="1"/>
  <c r="K834" i="1"/>
  <c r="M834" i="1" s="1"/>
  <c r="K835" i="1"/>
  <c r="M835" i="1" s="1"/>
  <c r="K836" i="1"/>
  <c r="K839" i="1"/>
  <c r="K840" i="1"/>
  <c r="M840" i="1" s="1"/>
  <c r="K841" i="1"/>
  <c r="K842" i="1"/>
  <c r="K843" i="1"/>
  <c r="M843" i="1" s="1"/>
  <c r="K844" i="1"/>
  <c r="M844" i="1" s="1"/>
  <c r="K845" i="1"/>
  <c r="K846" i="1"/>
  <c r="M846" i="1" s="1"/>
  <c r="K849" i="1"/>
  <c r="M849" i="1" s="1"/>
  <c r="K851" i="1"/>
  <c r="K854" i="1"/>
  <c r="M854" i="1" s="1"/>
  <c r="K855" i="1"/>
  <c r="M855" i="1" s="1"/>
  <c r="K856" i="1"/>
  <c r="M856" i="1" s="1"/>
  <c r="K858" i="1"/>
  <c r="M858" i="1" s="1"/>
  <c r="K861" i="1"/>
  <c r="M861" i="1" s="1"/>
  <c r="K865" i="1"/>
  <c r="M865" i="1" s="1"/>
  <c r="K866" i="1"/>
  <c r="K867" i="1"/>
  <c r="M867" i="1" s="1"/>
  <c r="K872" i="1"/>
  <c r="K873" i="1"/>
  <c r="K874" i="1"/>
  <c r="K875" i="1"/>
  <c r="K877" i="1"/>
  <c r="K878" i="1"/>
  <c r="K879" i="1"/>
  <c r="K882" i="1"/>
  <c r="K883" i="1"/>
  <c r="K884" i="1"/>
  <c r="K886" i="1"/>
  <c r="K887" i="1"/>
  <c r="M887" i="1" s="1"/>
  <c r="K888" i="1"/>
  <c r="M888" i="1" s="1"/>
  <c r="K889" i="1"/>
  <c r="M889" i="1" s="1"/>
  <c r="K890" i="1"/>
  <c r="M890" i="1" s="1"/>
  <c r="K891" i="1"/>
  <c r="M891" i="1" s="1"/>
  <c r="K892" i="1"/>
  <c r="M892" i="1" s="1"/>
  <c r="K893" i="1"/>
  <c r="M893" i="1" s="1"/>
  <c r="K894" i="1"/>
  <c r="K895" i="1"/>
  <c r="M895" i="1" s="1"/>
  <c r="K896" i="1"/>
  <c r="M896" i="1" s="1"/>
  <c r="K897" i="1"/>
  <c r="M897" i="1" s="1"/>
  <c r="K898" i="1"/>
  <c r="M898" i="1" s="1"/>
  <c r="K899" i="1"/>
  <c r="M899" i="1" s="1"/>
  <c r="K900" i="1"/>
  <c r="M900" i="1" s="1"/>
  <c r="K901" i="1"/>
  <c r="M901" i="1" s="1"/>
  <c r="K902" i="1"/>
  <c r="M902" i="1" s="1"/>
  <c r="K903" i="1"/>
  <c r="M903" i="1" s="1"/>
  <c r="K904" i="1"/>
  <c r="M904" i="1" s="1"/>
  <c r="K905" i="1"/>
  <c r="M905" i="1" s="1"/>
  <c r="K906" i="1"/>
  <c r="M906" i="1" s="1"/>
  <c r="K907" i="1"/>
  <c r="M907" i="1" s="1"/>
  <c r="K908" i="1"/>
  <c r="M908" i="1" s="1"/>
  <c r="K911" i="1"/>
  <c r="M911" i="1" s="1"/>
  <c r="K912" i="1"/>
  <c r="M912" i="1" s="1"/>
  <c r="K913" i="1"/>
  <c r="M913" i="1" s="1"/>
  <c r="K914" i="1"/>
  <c r="M914" i="1" s="1"/>
  <c r="K915" i="1"/>
  <c r="M915" i="1" s="1"/>
  <c r="K916" i="1"/>
  <c r="M916" i="1" s="1"/>
  <c r="K917" i="1"/>
  <c r="M917" i="1" s="1"/>
  <c r="K918" i="1"/>
  <c r="M918" i="1" s="1"/>
  <c r="K919" i="1"/>
  <c r="M919" i="1" s="1"/>
  <c r="K920" i="1"/>
  <c r="M920" i="1" s="1"/>
  <c r="K921" i="1"/>
  <c r="M921" i="1" s="1"/>
  <c r="K922" i="1"/>
  <c r="M922" i="1" s="1"/>
  <c r="K924" i="1"/>
  <c r="K925" i="1"/>
  <c r="K926" i="1"/>
  <c r="K927" i="1"/>
  <c r="M927" i="1" s="1"/>
  <c r="K929" i="1"/>
  <c r="K930" i="1"/>
  <c r="K931" i="1"/>
  <c r="K934" i="1"/>
  <c r="K936" i="1"/>
  <c r="M936" i="1" s="1"/>
  <c r="K939" i="1"/>
  <c r="K940" i="1"/>
  <c r="K941" i="1"/>
  <c r="M941" i="1" s="1"/>
  <c r="K942" i="1"/>
  <c r="M942" i="1" s="1"/>
  <c r="K943" i="1"/>
  <c r="M943" i="1" s="1"/>
  <c r="K944" i="1"/>
  <c r="M944" i="1" s="1"/>
  <c r="K949" i="1"/>
  <c r="M949" i="1" s="1"/>
  <c r="K951" i="1"/>
  <c r="M951" i="1" s="1"/>
  <c r="K955" i="1"/>
  <c r="K958" i="1"/>
  <c r="K961" i="1"/>
  <c r="K963" i="1"/>
  <c r="K964" i="1"/>
  <c r="K966" i="1"/>
  <c r="K967" i="1"/>
  <c r="K968" i="1"/>
  <c r="K970" i="1"/>
  <c r="K971" i="1"/>
  <c r="M971" i="1" s="1"/>
  <c r="K973" i="1"/>
  <c r="M973" i="1" s="1"/>
  <c r="K978" i="1"/>
  <c r="K979" i="1"/>
  <c r="K980" i="1"/>
  <c r="M980" i="1" s="1"/>
  <c r="K981" i="1"/>
  <c r="M981" i="1" s="1"/>
  <c r="K982" i="1"/>
  <c r="M982" i="1" s="1"/>
  <c r="K983" i="1"/>
  <c r="K984" i="1"/>
  <c r="K985" i="1"/>
  <c r="K986" i="1"/>
  <c r="K987" i="1"/>
  <c r="M987" i="1" s="1"/>
  <c r="K988" i="1"/>
  <c r="M988" i="1" s="1"/>
  <c r="K990" i="1"/>
  <c r="K991" i="1"/>
  <c r="K993" i="1"/>
  <c r="K994" i="1"/>
  <c r="K995" i="1"/>
  <c r="K996" i="1"/>
  <c r="K997" i="1"/>
  <c r="K1000" i="1"/>
  <c r="K1004" i="1"/>
  <c r="K1010" i="1"/>
  <c r="K1011" i="1"/>
  <c r="K1012" i="1"/>
  <c r="K1013" i="1"/>
  <c r="M1013" i="1" s="1"/>
  <c r="K1014" i="1"/>
  <c r="M1014" i="1" s="1"/>
  <c r="K1015" i="1"/>
  <c r="M1015" i="1" s="1"/>
  <c r="K1016" i="1"/>
  <c r="M1016" i="1" s="1"/>
  <c r="K1017" i="1"/>
  <c r="M1017" i="1" s="1"/>
  <c r="K1018" i="1"/>
  <c r="K1020" i="1"/>
  <c r="K1021" i="1"/>
  <c r="M1021" i="1" s="1"/>
  <c r="K1022" i="1"/>
  <c r="M1022" i="1" s="1"/>
  <c r="K1023" i="1"/>
  <c r="M1023" i="1" s="1"/>
  <c r="K1024" i="1"/>
  <c r="M1024" i="1" s="1"/>
  <c r="K1025" i="1"/>
  <c r="M1025" i="1" s="1"/>
  <c r="K1026" i="1"/>
  <c r="K1027" i="1"/>
  <c r="K1028" i="1"/>
  <c r="K1029" i="1"/>
  <c r="M1029" i="1" s="1"/>
  <c r="K1032" i="1"/>
  <c r="M1032" i="1" s="1"/>
  <c r="K1033" i="1"/>
  <c r="M1033" i="1" s="1"/>
  <c r="K1034" i="1"/>
  <c r="M1034" i="1" s="1"/>
  <c r="K1035" i="1"/>
  <c r="M1035" i="1" s="1"/>
  <c r="K1036" i="1"/>
  <c r="M1036" i="1" s="1"/>
  <c r="K1037" i="1"/>
  <c r="M1037" i="1" s="1"/>
  <c r="K1038" i="1"/>
  <c r="M1038" i="1" s="1"/>
  <c r="K1042" i="1"/>
  <c r="M1042" i="1" s="1"/>
  <c r="K1043" i="1"/>
  <c r="M1043" i="1" s="1"/>
  <c r="K1044" i="1"/>
  <c r="M1044" i="1" s="1"/>
  <c r="K1045" i="1"/>
  <c r="K1046" i="1"/>
  <c r="K1047" i="1"/>
  <c r="K1053" i="1"/>
  <c r="M1053" i="1" s="1"/>
  <c r="K1054" i="1"/>
  <c r="M1054" i="1" s="1"/>
  <c r="K1055" i="1"/>
  <c r="M1055" i="1" s="1"/>
  <c r="K1056" i="1"/>
  <c r="M1056" i="1" s="1"/>
  <c r="K1057" i="1"/>
  <c r="M1057" i="1" s="1"/>
  <c r="K1058" i="1"/>
  <c r="K1061" i="1"/>
  <c r="M1061" i="1" s="1"/>
  <c r="K1062" i="1"/>
  <c r="M1062" i="1" s="1"/>
  <c r="K1063" i="1"/>
  <c r="M1063" i="1" s="1"/>
  <c r="K1068" i="1"/>
  <c r="M1068" i="1" s="1"/>
  <c r="K1071" i="1"/>
  <c r="M1071" i="1" s="1"/>
  <c r="K1073" i="1"/>
  <c r="M1073" i="1" s="1"/>
  <c r="K1074" i="1"/>
  <c r="M1074" i="1" s="1"/>
  <c r="K1076" i="1"/>
  <c r="K1085" i="1"/>
  <c r="M1085" i="1" s="1"/>
  <c r="K1092" i="1"/>
  <c r="K1093" i="1"/>
  <c r="K1094" i="1"/>
  <c r="M1094" i="1" s="1"/>
  <c r="K1099" i="1"/>
  <c r="M1099" i="1" s="1"/>
  <c r="K1100" i="1"/>
  <c r="M1100" i="1" s="1"/>
  <c r="K1101" i="1"/>
  <c r="K1102" i="1"/>
  <c r="K1104" i="1"/>
  <c r="K1105" i="1"/>
  <c r="M1105" i="1" s="1"/>
  <c r="K1107" i="1"/>
  <c r="K1109" i="1"/>
  <c r="K1111" i="1"/>
  <c r="K1112" i="1"/>
  <c r="M1112" i="1" s="1"/>
  <c r="K1113" i="1"/>
  <c r="K1116" i="1"/>
  <c r="K1117" i="1"/>
  <c r="K1121" i="1"/>
  <c r="K1122" i="1"/>
  <c r="K1125" i="1"/>
  <c r="M1125" i="1" s="1"/>
  <c r="K1127" i="1"/>
  <c r="M1127" i="1" s="1"/>
  <c r="K1128" i="1"/>
  <c r="M1128" i="1" s="1"/>
  <c r="K1130" i="1"/>
  <c r="K1131" i="1"/>
  <c r="K1133" i="1"/>
  <c r="K1136" i="1"/>
  <c r="M1136" i="1" s="1"/>
  <c r="K1137" i="1"/>
  <c r="M1137" i="1" s="1"/>
  <c r="K1138" i="1"/>
  <c r="M1138" i="1" s="1"/>
  <c r="K1139" i="1"/>
  <c r="M1139" i="1" s="1"/>
  <c r="K1140" i="1"/>
  <c r="M1140" i="1" s="1"/>
  <c r="K1141" i="1"/>
  <c r="M1141" i="1" s="1"/>
  <c r="K1142" i="1"/>
  <c r="M1142" i="1" s="1"/>
  <c r="K1145" i="1"/>
  <c r="M1145" i="1" s="1"/>
  <c r="K1146" i="1"/>
  <c r="K1147" i="1"/>
  <c r="M1147" i="1" s="1"/>
  <c r="K1148" i="1"/>
  <c r="M1148" i="1" s="1"/>
  <c r="K1149" i="1"/>
  <c r="K1150" i="1"/>
  <c r="K1151" i="1"/>
  <c r="M1151" i="1" s="1"/>
  <c r="K1153" i="1"/>
  <c r="K1160" i="1"/>
  <c r="K1161" i="1"/>
  <c r="K1162" i="1"/>
  <c r="K1165" i="1"/>
  <c r="K1166" i="1"/>
  <c r="K1167" i="1"/>
  <c r="K1170" i="1"/>
  <c r="M1170" i="1" s="1"/>
  <c r="K1173" i="1"/>
  <c r="K1175" i="1"/>
  <c r="K1178" i="1"/>
  <c r="K1179" i="1"/>
  <c r="K14" i="1"/>
  <c r="J341" i="1"/>
  <c r="J725" i="1"/>
  <c r="J821" i="1"/>
  <c r="J820" i="1"/>
  <c r="J777" i="1"/>
  <c r="J776" i="1"/>
  <c r="J171" i="1"/>
  <c r="J973" i="1"/>
  <c r="J632" i="1"/>
  <c r="J1034" i="1"/>
  <c r="J1033" i="1"/>
  <c r="J631" i="1"/>
  <c r="J630" i="1"/>
  <c r="J629" i="1"/>
  <c r="J1139" i="1"/>
  <c r="J54" i="1"/>
  <c r="J53" i="1"/>
  <c r="J60" i="1"/>
  <c r="J59" i="1"/>
  <c r="J58" i="1"/>
  <c r="J57" i="1"/>
  <c r="J56" i="1"/>
  <c r="J55" i="1"/>
  <c r="J52" i="1"/>
  <c r="J47" i="1"/>
  <c r="J42" i="1"/>
  <c r="J44" i="1"/>
  <c r="J46" i="1"/>
  <c r="J40" i="1"/>
  <c r="J39" i="1"/>
  <c r="J38" i="1"/>
  <c r="J37" i="1"/>
  <c r="J51" i="1"/>
  <c r="J36" i="1"/>
  <c r="J35" i="1"/>
  <c r="J28" i="1"/>
  <c r="J27" i="1"/>
  <c r="J26" i="1"/>
  <c r="J25" i="1"/>
  <c r="J24" i="1"/>
  <c r="J23" i="1"/>
  <c r="J22" i="1"/>
  <c r="J21" i="1"/>
  <c r="J559" i="1"/>
  <c r="J724" i="1"/>
  <c r="J755" i="1"/>
  <c r="J247" i="1"/>
  <c r="J246" i="1"/>
  <c r="J1128" i="1"/>
  <c r="J1127" i="1"/>
  <c r="J1151" i="1"/>
  <c r="J1145" i="1"/>
  <c r="J1125" i="1"/>
  <c r="J1136" i="1"/>
  <c r="J1094" i="1"/>
  <c r="J1025" i="1"/>
  <c r="J1071" i="1"/>
  <c r="J1073" i="1"/>
  <c r="J1074" i="1"/>
  <c r="J1017" i="1"/>
  <c r="J1016" i="1"/>
  <c r="J1015" i="1"/>
  <c r="J1068" i="1"/>
  <c r="J1053" i="1"/>
  <c r="J1014" i="1"/>
  <c r="J1013" i="1"/>
  <c r="J1024" i="1"/>
  <c r="J1023" i="1"/>
  <c r="J1022" i="1"/>
  <c r="J982" i="1"/>
  <c r="J981" i="1"/>
  <c r="J980" i="1"/>
  <c r="J942" i="1"/>
  <c r="J941" i="1"/>
  <c r="J944" i="1"/>
  <c r="J943" i="1"/>
  <c r="J934" i="1"/>
  <c r="J936" i="1"/>
  <c r="J920" i="1"/>
  <c r="J919" i="1"/>
  <c r="J922" i="1"/>
  <c r="J921" i="1"/>
  <c r="J918" i="1"/>
  <c r="J917" i="1"/>
  <c r="J916" i="1"/>
  <c r="J915" i="1"/>
  <c r="J914" i="1"/>
  <c r="J913" i="1"/>
  <c r="J912" i="1"/>
  <c r="J911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3" i="1"/>
  <c r="J892" i="1"/>
  <c r="J891" i="1"/>
  <c r="J890" i="1"/>
  <c r="J889" i="1"/>
  <c r="J888" i="1"/>
  <c r="J887" i="1"/>
  <c r="J789" i="1"/>
  <c r="J787" i="1"/>
  <c r="J775" i="1"/>
  <c r="J706" i="1"/>
  <c r="J705" i="1"/>
  <c r="J704" i="1"/>
  <c r="J703" i="1"/>
  <c r="J665" i="1"/>
  <c r="J664" i="1"/>
  <c r="J545" i="1"/>
  <c r="J544" i="1"/>
  <c r="J543" i="1"/>
  <c r="J542" i="1"/>
  <c r="J531" i="1"/>
  <c r="J540" i="1"/>
  <c r="J613" i="1"/>
  <c r="J564" i="1"/>
  <c r="J530" i="1"/>
  <c r="J577" i="1"/>
  <c r="J537" i="1"/>
  <c r="J522" i="1"/>
  <c r="J507" i="1"/>
  <c r="J518" i="1"/>
  <c r="J516" i="1"/>
  <c r="J515" i="1"/>
  <c r="J514" i="1"/>
  <c r="J486" i="1"/>
  <c r="J485" i="1"/>
  <c r="J431" i="1"/>
  <c r="J484" i="1"/>
  <c r="J430" i="1"/>
  <c r="J429" i="1"/>
  <c r="J427" i="1"/>
  <c r="J849" i="1"/>
  <c r="J342" i="1"/>
  <c r="J368" i="1"/>
  <c r="J367" i="1"/>
  <c r="J330" i="1"/>
  <c r="J321" i="1"/>
  <c r="J323" i="1"/>
  <c r="J324" i="1"/>
  <c r="J322" i="1"/>
  <c r="J295" i="1"/>
  <c r="J211" i="1"/>
  <c r="J217" i="1"/>
  <c r="J210" i="1"/>
  <c r="J216" i="1"/>
  <c r="J161" i="1"/>
  <c r="J162" i="1"/>
  <c r="J160" i="1"/>
  <c r="J159" i="1"/>
  <c r="J158" i="1"/>
  <c r="J147" i="1"/>
  <c r="J174" i="1"/>
  <c r="J153" i="1"/>
  <c r="J181" i="1"/>
  <c r="J180" i="1"/>
  <c r="J149" i="1"/>
  <c r="J172" i="1"/>
  <c r="J113" i="1"/>
  <c r="J75" i="1"/>
  <c r="J74" i="1"/>
  <c r="J79" i="1"/>
  <c r="J112" i="1"/>
  <c r="J78" i="1"/>
  <c r="J111" i="1"/>
  <c r="J73" i="1"/>
  <c r="J77" i="1"/>
  <c r="J110" i="1"/>
  <c r="J72" i="1"/>
  <c r="J71" i="1"/>
  <c r="J951" i="1"/>
  <c r="J1112" i="1"/>
  <c r="J949" i="1"/>
  <c r="J793" i="1"/>
  <c r="J1057" i="1"/>
  <c r="J1056" i="1"/>
  <c r="J1037" i="1"/>
  <c r="J1042" i="1"/>
  <c r="J1038" i="1"/>
  <c r="J1021" i="1"/>
  <c r="J272" i="1"/>
  <c r="J303" i="1"/>
  <c r="J304" i="1"/>
  <c r="J302" i="1"/>
  <c r="J447" i="1"/>
  <c r="J446" i="1"/>
  <c r="J445" i="1"/>
  <c r="J640" i="1"/>
  <c r="J637" i="1"/>
  <c r="J742" i="1"/>
  <c r="J1170" i="1"/>
  <c r="J722" i="1"/>
  <c r="J403" i="1"/>
  <c r="J261" i="1"/>
  <c r="J574" i="1"/>
  <c r="J758" i="1"/>
  <c r="J586" i="1"/>
  <c r="J566" i="1"/>
  <c r="J560" i="1"/>
  <c r="J550" i="1"/>
  <c r="J279" i="1"/>
  <c r="J283" i="1"/>
  <c r="J490" i="1"/>
  <c r="J527" i="1"/>
  <c r="J689" i="1"/>
  <c r="J165" i="1"/>
  <c r="J15" i="1"/>
  <c r="J16" i="1"/>
  <c r="J17" i="1"/>
  <c r="J18" i="1"/>
  <c r="J19" i="1"/>
  <c r="J20" i="1"/>
  <c r="J14" i="1"/>
  <c r="J190" i="1"/>
  <c r="J229" i="1"/>
  <c r="J988" i="1"/>
  <c r="J987" i="1"/>
  <c r="J663" i="1"/>
  <c r="J186" i="1"/>
  <c r="J102" i="1"/>
  <c r="J101" i="1"/>
  <c r="J100" i="1"/>
  <c r="J99" i="1"/>
  <c r="J327" i="1"/>
  <c r="J326" i="1"/>
  <c r="J325" i="1"/>
  <c r="J328" i="1"/>
  <c r="J1063" i="1"/>
  <c r="J1062" i="1"/>
  <c r="J1061" i="1"/>
  <c r="J1147" i="1"/>
  <c r="J867" i="1"/>
  <c r="J549" i="1"/>
  <c r="J548" i="1"/>
  <c r="J547" i="1"/>
  <c r="J546" i="1"/>
  <c r="J209" i="1"/>
  <c r="J636" i="1"/>
  <c r="J635" i="1"/>
  <c r="J1044" i="1"/>
  <c r="J1043" i="1"/>
  <c r="J1036" i="1"/>
  <c r="J1138" i="1"/>
  <c r="J1055" i="1"/>
  <c r="J1137" i="1"/>
  <c r="J1035" i="1"/>
  <c r="J1054" i="1"/>
  <c r="J1032" i="1"/>
  <c r="J1029" i="1"/>
  <c r="J1142" i="1"/>
  <c r="J1141" i="1"/>
  <c r="J1100" i="1"/>
  <c r="J1099" i="1"/>
  <c r="J1085" i="1"/>
  <c r="J1140" i="1"/>
  <c r="J145" i="1"/>
  <c r="J792" i="1"/>
  <c r="J794" i="1"/>
  <c r="J795" i="1"/>
  <c r="J1105" i="1"/>
  <c r="J861" i="1"/>
  <c r="J865" i="1"/>
  <c r="J854" i="1"/>
  <c r="J855" i="1"/>
  <c r="J856" i="1"/>
  <c r="J858" i="1"/>
  <c r="J274" i="1"/>
  <c r="J840" i="1"/>
  <c r="J222" i="1"/>
  <c r="J605" i="1"/>
  <c r="J573" i="1"/>
  <c r="J572" i="1"/>
  <c r="J585" i="1"/>
  <c r="J568" i="1"/>
  <c r="J396" i="1"/>
  <c r="J557" i="1"/>
  <c r="J730" i="1"/>
  <c r="J553" i="1"/>
  <c r="J1148" i="1"/>
  <c r="J423" i="1"/>
  <c r="J422" i="1"/>
  <c r="J597" i="1"/>
  <c r="J745" i="1"/>
  <c r="J763" i="1"/>
  <c r="J846" i="1"/>
  <c r="J350" i="1"/>
  <c r="J497" i="1"/>
  <c r="J496" i="1"/>
  <c r="J495" i="1"/>
  <c r="J494" i="1"/>
  <c r="J493" i="1"/>
  <c r="J492" i="1"/>
  <c r="J473" i="1"/>
  <c r="J472" i="1"/>
  <c r="J471" i="1"/>
  <c r="J487" i="1"/>
  <c r="J844" i="1"/>
  <c r="J843" i="1"/>
  <c r="J831" i="1"/>
  <c r="J830" i="1"/>
  <c r="J835" i="1"/>
  <c r="J834" i="1"/>
  <c r="J479" i="1"/>
  <c r="J470" i="1"/>
  <c r="J489" i="1"/>
  <c r="J469" i="1"/>
  <c r="J468" i="1"/>
  <c r="J477" i="1"/>
  <c r="J476" i="1"/>
  <c r="J475" i="1"/>
  <c r="J824" i="1"/>
  <c r="J464" i="1"/>
  <c r="J463" i="1"/>
  <c r="J467" i="1"/>
  <c r="J466" i="1"/>
  <c r="J465" i="1"/>
  <c r="J462" i="1"/>
  <c r="J828" i="1"/>
  <c r="J827" i="1"/>
  <c r="J412" i="1"/>
  <c r="J411" i="1"/>
  <c r="J811" i="1"/>
  <c r="J810" i="1"/>
  <c r="J809" i="1"/>
  <c r="J808" i="1"/>
  <c r="J807" i="1"/>
  <c r="J806" i="1"/>
  <c r="J805" i="1"/>
  <c r="J458" i="1"/>
  <c r="J439" i="1"/>
  <c r="J438" i="1"/>
  <c r="J437" i="1"/>
  <c r="J436" i="1"/>
  <c r="J426" i="1"/>
  <c r="J425" i="1"/>
  <c r="J424" i="1"/>
  <c r="J927" i="1"/>
  <c r="P59" i="1" l="1"/>
  <c r="P55" i="1"/>
  <c r="P51" i="1"/>
  <c r="P42" i="1"/>
  <c r="P27" i="1"/>
  <c r="P18" i="1"/>
  <c r="P16" i="1"/>
  <c r="M59" i="1"/>
  <c r="M55" i="1"/>
  <c r="M27" i="1"/>
  <c r="M51" i="1"/>
  <c r="P57" i="1"/>
  <c r="P53" i="1"/>
  <c r="P46" i="1"/>
  <c r="P21" i="1"/>
  <c r="M57" i="1"/>
  <c r="M53" i="1"/>
  <c r="M46" i="1"/>
  <c r="M21" i="1"/>
  <c r="P56" i="1"/>
  <c r="P44" i="1"/>
  <c r="P40" i="1"/>
  <c r="P39" i="1"/>
  <c r="P37" i="1"/>
  <c r="P28" i="1"/>
  <c r="P23" i="1"/>
  <c r="P25" i="1"/>
  <c r="P35" i="1"/>
  <c r="M934" i="1"/>
  <c r="M330" i="1"/>
  <c r="M14" i="1"/>
  <c r="P20" i="1"/>
  <c r="M18" i="1"/>
  <c r="P19" i="1"/>
  <c r="P17" i="1"/>
  <c r="M16" i="1"/>
  <c r="P15" i="1"/>
  <c r="J884" i="1"/>
  <c r="M884" i="1"/>
  <c r="P884" i="1"/>
  <c r="J984" i="1"/>
  <c r="M984" i="1"/>
  <c r="P984" i="1"/>
  <c r="J524" i="1"/>
  <c r="M524" i="1"/>
  <c r="P524" i="1"/>
  <c r="J529" i="1"/>
  <c r="M529" i="1"/>
  <c r="P529" i="1"/>
  <c r="J532" i="1"/>
  <c r="M532" i="1"/>
  <c r="P532" i="1"/>
  <c r="J457" i="1"/>
  <c r="M457" i="1"/>
  <c r="P457" i="1"/>
  <c r="J874" i="1" l="1"/>
  <c r="M874" i="1"/>
  <c r="P874" i="1"/>
  <c r="J877" i="1"/>
  <c r="M877" i="1"/>
  <c r="P877" i="1"/>
  <c r="J940" i="1"/>
  <c r="M940" i="1"/>
  <c r="P940" i="1"/>
  <c r="J804" i="1"/>
  <c r="M804" i="1"/>
  <c r="P804" i="1"/>
  <c r="J456" i="1"/>
  <c r="M456" i="1"/>
  <c r="P456" i="1"/>
  <c r="J294" i="1"/>
  <c r="M294" i="1"/>
  <c r="P294" i="1"/>
  <c r="P293" i="1"/>
  <c r="M293" i="1"/>
  <c r="J293" i="1"/>
  <c r="J270" i="1"/>
  <c r="M270" i="1"/>
  <c r="P270" i="1"/>
  <c r="J106" i="1"/>
  <c r="M106" i="1"/>
  <c r="P106" i="1"/>
  <c r="J94" i="1"/>
  <c r="M94" i="1"/>
  <c r="P94" i="1"/>
  <c r="J105" i="1"/>
  <c r="M105" i="1"/>
  <c r="P105" i="1"/>
  <c r="J68" i="1"/>
  <c r="M68" i="1"/>
  <c r="P68" i="1"/>
  <c r="J67" i="1"/>
  <c r="M67" i="1"/>
  <c r="P67" i="1"/>
  <c r="P966" i="1"/>
  <c r="M966" i="1"/>
  <c r="J966" i="1"/>
  <c r="J826" i="1"/>
  <c r="M826" i="1"/>
  <c r="P826" i="1"/>
  <c r="J814" i="1"/>
  <c r="M814" i="1"/>
  <c r="P814" i="1"/>
  <c r="J815" i="1"/>
  <c r="M815" i="1"/>
  <c r="P815" i="1"/>
  <c r="J817" i="1"/>
  <c r="M817" i="1"/>
  <c r="P817" i="1"/>
  <c r="J589" i="1"/>
  <c r="M589" i="1"/>
  <c r="P589" i="1"/>
  <c r="J506" i="1"/>
  <c r="M506" i="1"/>
  <c r="P506" i="1"/>
  <c r="J481" i="1"/>
  <c r="M481" i="1"/>
  <c r="P481" i="1"/>
  <c r="J275" i="1"/>
  <c r="M275" i="1"/>
  <c r="P275" i="1"/>
  <c r="J185" i="1"/>
  <c r="M185" i="1"/>
  <c r="P185" i="1"/>
  <c r="J125" i="1"/>
  <c r="M125" i="1"/>
  <c r="P125" i="1"/>
  <c r="J115" i="1"/>
  <c r="M115" i="1"/>
  <c r="P115" i="1"/>
  <c r="J109" i="1"/>
  <c r="M109" i="1"/>
  <c r="P109" i="1"/>
  <c r="J90" i="1"/>
  <c r="M90" i="1"/>
  <c r="P90" i="1"/>
  <c r="J1122" i="1"/>
  <c r="M1122" i="1"/>
  <c r="P1122" i="1"/>
  <c r="J1028" i="1"/>
  <c r="M1028" i="1"/>
  <c r="P1028" i="1"/>
  <c r="J819" i="1"/>
  <c r="M819" i="1"/>
  <c r="P819" i="1"/>
  <c r="J578" i="1"/>
  <c r="M578" i="1"/>
  <c r="P578" i="1"/>
  <c r="J598" i="1"/>
  <c r="M598" i="1"/>
  <c r="P598" i="1"/>
  <c r="J575" i="1"/>
  <c r="M575" i="1"/>
  <c r="P575" i="1"/>
  <c r="J444" i="1"/>
  <c r="M444" i="1"/>
  <c r="P444" i="1"/>
  <c r="J614" i="1"/>
  <c r="M614" i="1"/>
  <c r="P614" i="1"/>
  <c r="J503" i="1"/>
  <c r="M503" i="1"/>
  <c r="P503" i="1"/>
  <c r="J448" i="1"/>
  <c r="M448" i="1"/>
  <c r="P448" i="1"/>
  <c r="J502" i="1"/>
  <c r="M502" i="1"/>
  <c r="P502" i="1"/>
  <c r="J441" i="1"/>
  <c r="M441" i="1"/>
  <c r="P441" i="1"/>
  <c r="J415" i="1"/>
  <c r="M415" i="1"/>
  <c r="P415" i="1"/>
  <c r="J277" i="1"/>
  <c r="M277" i="1"/>
  <c r="P277" i="1"/>
  <c r="J273" i="1"/>
  <c r="M273" i="1"/>
  <c r="P273" i="1"/>
  <c r="P241" i="1"/>
  <c r="M241" i="1"/>
  <c r="J241" i="1"/>
  <c r="J1004" i="1"/>
  <c r="M1004" i="1"/>
  <c r="P1004" i="1"/>
  <c r="J300" i="1" l="1"/>
  <c r="M300" i="1"/>
  <c r="P300" i="1"/>
  <c r="J565" i="1"/>
  <c r="M565" i="1"/>
  <c r="P565" i="1"/>
  <c r="J558" i="1"/>
  <c r="M558" i="1"/>
  <c r="P558" i="1"/>
  <c r="J594" i="1"/>
  <c r="M594" i="1"/>
  <c r="P594" i="1"/>
  <c r="J747" i="1"/>
  <c r="M747" i="1"/>
  <c r="P747" i="1"/>
  <c r="J1093" i="1"/>
  <c r="M1093" i="1"/>
  <c r="P1093" i="1"/>
  <c r="J1101" i="1"/>
  <c r="M1101" i="1"/>
  <c r="P1101" i="1"/>
  <c r="J1026" i="1"/>
  <c r="M1026" i="1"/>
  <c r="P1026" i="1"/>
  <c r="J1046" i="1"/>
  <c r="M1046" i="1"/>
  <c r="P1046" i="1"/>
  <c r="J967" i="1"/>
  <c r="M967" i="1"/>
  <c r="P967" i="1"/>
  <c r="J958" i="1"/>
  <c r="M958" i="1"/>
  <c r="P958" i="1"/>
  <c r="J886" i="1"/>
  <c r="M886" i="1"/>
  <c r="P886" i="1"/>
  <c r="J812" i="1"/>
  <c r="M812" i="1"/>
  <c r="P812" i="1"/>
  <c r="J783" i="1"/>
  <c r="M783" i="1"/>
  <c r="P783" i="1"/>
  <c r="J627" i="1"/>
  <c r="M627" i="1"/>
  <c r="P627" i="1"/>
  <c r="J552" i="1"/>
  <c r="M552" i="1"/>
  <c r="P552" i="1"/>
  <c r="J510" i="1"/>
  <c r="M510" i="1"/>
  <c r="P510" i="1"/>
  <c r="J512" i="1"/>
  <c r="M512" i="1"/>
  <c r="P512" i="1"/>
  <c r="J519" i="1"/>
  <c r="M519" i="1"/>
  <c r="P519" i="1"/>
  <c r="J269" i="1"/>
  <c r="M269" i="1"/>
  <c r="P269" i="1"/>
  <c r="J256" i="1"/>
  <c r="M256" i="1"/>
  <c r="P256" i="1"/>
  <c r="J168" i="1"/>
  <c r="M168" i="1"/>
  <c r="P168" i="1"/>
  <c r="J628" i="1"/>
  <c r="M628" i="1"/>
  <c r="P628" i="1"/>
  <c r="J641" i="1"/>
  <c r="M641" i="1"/>
  <c r="P641" i="1"/>
  <c r="J642" i="1"/>
  <c r="M642" i="1"/>
  <c r="P642" i="1"/>
  <c r="J653" i="1"/>
  <c r="M653" i="1"/>
  <c r="P653" i="1"/>
  <c r="J657" i="1"/>
  <c r="M657" i="1"/>
  <c r="P657" i="1"/>
  <c r="J660" i="1"/>
  <c r="M660" i="1"/>
  <c r="P660" i="1"/>
  <c r="J676" i="1"/>
  <c r="M676" i="1"/>
  <c r="P676" i="1"/>
  <c r="J681" i="1"/>
  <c r="M681" i="1"/>
  <c r="P681" i="1"/>
  <c r="J334" i="1"/>
  <c r="M334" i="1"/>
  <c r="P334" i="1"/>
  <c r="J335" i="1"/>
  <c r="M335" i="1"/>
  <c r="P335" i="1"/>
  <c r="J344" i="1"/>
  <c r="M344" i="1"/>
  <c r="P344" i="1"/>
  <c r="J345" i="1"/>
  <c r="M345" i="1"/>
  <c r="P345" i="1"/>
  <c r="J346" i="1"/>
  <c r="M346" i="1"/>
  <c r="P346" i="1"/>
  <c r="J349" i="1"/>
  <c r="M349" i="1"/>
  <c r="P349" i="1"/>
  <c r="J377" i="1"/>
  <c r="M377" i="1"/>
  <c r="P377" i="1"/>
  <c r="J389" i="1"/>
  <c r="M389" i="1"/>
  <c r="P389" i="1"/>
  <c r="J163" i="1"/>
  <c r="M163" i="1"/>
  <c r="P163" i="1"/>
  <c r="J164" i="1"/>
  <c r="M164" i="1"/>
  <c r="P164" i="1"/>
  <c r="J218" i="1"/>
  <c r="M218" i="1"/>
  <c r="P218" i="1"/>
  <c r="J176" i="1"/>
  <c r="M176" i="1"/>
  <c r="P176" i="1"/>
  <c r="J177" i="1"/>
  <c r="M177" i="1"/>
  <c r="P177" i="1"/>
  <c r="J182" i="1"/>
  <c r="M182" i="1"/>
  <c r="P182" i="1"/>
  <c r="J183" i="1"/>
  <c r="M183" i="1"/>
  <c r="P183" i="1"/>
  <c r="J178" i="1"/>
  <c r="M178" i="1"/>
  <c r="P178" i="1"/>
  <c r="J195" i="1"/>
  <c r="M195" i="1"/>
  <c r="P195" i="1"/>
  <c r="J123" i="1"/>
  <c r="M123" i="1"/>
  <c r="P123" i="1"/>
  <c r="J124" i="1"/>
  <c r="M124" i="1"/>
  <c r="P124" i="1"/>
  <c r="J139" i="1"/>
  <c r="M139" i="1"/>
  <c r="P139" i="1"/>
  <c r="J69" i="1"/>
  <c r="M69" i="1"/>
  <c r="P69" i="1"/>
  <c r="J70" i="1"/>
  <c r="M70" i="1"/>
  <c r="P70" i="1"/>
  <c r="J88" i="1"/>
  <c r="M88" i="1"/>
  <c r="P88" i="1"/>
  <c r="J89" i="1"/>
  <c r="M89" i="1"/>
  <c r="P89" i="1"/>
  <c r="J91" i="1"/>
  <c r="M91" i="1"/>
  <c r="P91" i="1"/>
  <c r="J92" i="1"/>
  <c r="M92" i="1"/>
  <c r="P92" i="1"/>
  <c r="J93" i="1"/>
  <c r="M93" i="1"/>
  <c r="P93" i="1"/>
  <c r="J95" i="1"/>
  <c r="M95" i="1"/>
  <c r="P95" i="1"/>
  <c r="J103" i="1"/>
  <c r="M103" i="1"/>
  <c r="P103" i="1"/>
  <c r="J104" i="1"/>
  <c r="M104" i="1"/>
  <c r="P104" i="1"/>
  <c r="J107" i="1"/>
  <c r="M107" i="1"/>
  <c r="P107" i="1"/>
  <c r="J108" i="1"/>
  <c r="M108" i="1"/>
  <c r="P108" i="1"/>
  <c r="J114" i="1"/>
  <c r="M114" i="1"/>
  <c r="P114" i="1"/>
  <c r="J116" i="1"/>
  <c r="M116" i="1"/>
  <c r="P116" i="1"/>
  <c r="J480" i="1"/>
  <c r="M480" i="1"/>
  <c r="P480" i="1"/>
  <c r="J474" i="1"/>
  <c r="M474" i="1"/>
  <c r="P474" i="1"/>
  <c r="J442" i="1"/>
  <c r="M442" i="1"/>
  <c r="P442" i="1"/>
  <c r="J744" i="1"/>
  <c r="M744" i="1"/>
  <c r="P744" i="1"/>
  <c r="J712" i="1"/>
  <c r="M712" i="1"/>
  <c r="P712" i="1"/>
  <c r="J708" i="1"/>
  <c r="M708" i="1"/>
  <c r="P708" i="1"/>
  <c r="J743" i="1"/>
  <c r="M743" i="1"/>
  <c r="P743" i="1"/>
  <c r="J748" i="1"/>
  <c r="M748" i="1"/>
  <c r="P748" i="1"/>
  <c r="J718" i="1"/>
  <c r="M718" i="1"/>
  <c r="P718" i="1"/>
  <c r="J720" i="1"/>
  <c r="M720" i="1"/>
  <c r="P720" i="1"/>
  <c r="J723" i="1"/>
  <c r="M723" i="1"/>
  <c r="P723" i="1"/>
  <c r="J761" i="1"/>
  <c r="M761" i="1"/>
  <c r="P761" i="1"/>
  <c r="J713" i="1"/>
  <c r="M713" i="1"/>
  <c r="P713" i="1"/>
  <c r="J729" i="1"/>
  <c r="M729" i="1"/>
  <c r="P729" i="1"/>
  <c r="J767" i="1"/>
  <c r="M767" i="1"/>
  <c r="P767" i="1"/>
  <c r="J762" i="1"/>
  <c r="M762" i="1"/>
  <c r="P762" i="1"/>
  <c r="J482" i="1"/>
  <c r="M482" i="1"/>
  <c r="P482" i="1"/>
  <c r="J483" i="1"/>
  <c r="M483" i="1"/>
  <c r="P483" i="1"/>
  <c r="J491" i="1"/>
  <c r="M491" i="1"/>
  <c r="J499" i="1"/>
  <c r="M499" i="1"/>
  <c r="P499" i="1"/>
  <c r="J500" i="1"/>
  <c r="M500" i="1"/>
  <c r="P500" i="1"/>
  <c r="J409" i="1"/>
  <c r="M409" i="1"/>
  <c r="P409" i="1"/>
  <c r="J413" i="1"/>
  <c r="M413" i="1"/>
  <c r="P413" i="1"/>
  <c r="J443" i="1"/>
  <c r="M443" i="1"/>
  <c r="P443" i="1"/>
  <c r="J449" i="1"/>
  <c r="M449" i="1"/>
  <c r="P449" i="1"/>
  <c r="J450" i="1"/>
  <c r="M450" i="1"/>
  <c r="P450" i="1"/>
  <c r="J455" i="1"/>
  <c r="M455" i="1"/>
  <c r="P455" i="1"/>
  <c r="J1161" i="1"/>
  <c r="M1161" i="1"/>
  <c r="P1161" i="1"/>
  <c r="J1175" i="1"/>
  <c r="M1175" i="1"/>
  <c r="P1175" i="1"/>
  <c r="J1167" i="1"/>
  <c r="M1167" i="1"/>
  <c r="P1167" i="1"/>
  <c r="J1166" i="1"/>
  <c r="M1166" i="1"/>
  <c r="P1166" i="1"/>
  <c r="J1165" i="1"/>
  <c r="M1165" i="1"/>
  <c r="P1165" i="1"/>
  <c r="J1179" i="1"/>
  <c r="M1179" i="1"/>
  <c r="P1179" i="1"/>
  <c r="J878" i="1"/>
  <c r="M878" i="1"/>
  <c r="P878" i="1"/>
  <c r="J584" i="1"/>
  <c r="M584" i="1"/>
  <c r="J260" i="1"/>
  <c r="M260" i="1"/>
  <c r="P260" i="1"/>
  <c r="J832" i="1"/>
  <c r="M832" i="1"/>
  <c r="P832" i="1"/>
  <c r="J997" i="1"/>
  <c r="M997" i="1"/>
  <c r="P997" i="1"/>
  <c r="J1000" i="1"/>
  <c r="M1000" i="1"/>
  <c r="P1000" i="1"/>
  <c r="P803" i="1"/>
  <c r="M803" i="1"/>
  <c r="J803" i="1"/>
  <c r="J694" i="1"/>
  <c r="M694" i="1"/>
  <c r="P694" i="1"/>
  <c r="J841" i="1"/>
  <c r="M841" i="1"/>
  <c r="P841" i="1"/>
  <c r="J842" i="1"/>
  <c r="M842" i="1"/>
  <c r="P842" i="1"/>
  <c r="J1116" i="1"/>
  <c r="M1116" i="1"/>
  <c r="P1116" i="1"/>
  <c r="J1117" i="1"/>
  <c r="M1117" i="1"/>
  <c r="P1117" i="1"/>
  <c r="J983" i="1"/>
  <c r="M983" i="1"/>
  <c r="P983" i="1"/>
  <c r="J825" i="1"/>
  <c r="M825" i="1"/>
  <c r="P825" i="1"/>
  <c r="J1045" i="1"/>
  <c r="M1045" i="1"/>
  <c r="P1045" i="1"/>
  <c r="J1146" i="1" l="1"/>
  <c r="M1146" i="1"/>
  <c r="P1146" i="1"/>
  <c r="J925" i="1"/>
  <c r="M925" i="1"/>
  <c r="P925" i="1"/>
  <c r="J926" i="1"/>
  <c r="M926" i="1"/>
  <c r="P926" i="1"/>
  <c r="J924" i="1"/>
  <c r="M924" i="1"/>
  <c r="P924" i="1"/>
  <c r="J331" i="1"/>
  <c r="M331" i="1"/>
  <c r="J320" i="1"/>
  <c r="M320" i="1"/>
  <c r="P320" i="1"/>
  <c r="J268" i="1"/>
  <c r="M268" i="1"/>
  <c r="P268" i="1"/>
  <c r="J1027" i="1"/>
  <c r="M1027" i="1"/>
  <c r="P1027" i="1"/>
  <c r="J961" i="1"/>
  <c r="M961" i="1"/>
  <c r="P961" i="1"/>
  <c r="P970" i="1"/>
  <c r="M970" i="1"/>
  <c r="J970" i="1"/>
  <c r="J955" i="1"/>
  <c r="M955" i="1"/>
  <c r="P955" i="1"/>
  <c r="J968" i="1"/>
  <c r="M968" i="1"/>
  <c r="P968" i="1"/>
  <c r="P813" i="1"/>
  <c r="M813" i="1"/>
  <c r="J813" i="1"/>
  <c r="J836" i="1"/>
  <c r="M836" i="1"/>
  <c r="P836" i="1"/>
  <c r="J833" i="1"/>
  <c r="M833" i="1"/>
  <c r="P833" i="1"/>
  <c r="J829" i="1"/>
  <c r="M829" i="1"/>
  <c r="P829" i="1"/>
  <c r="J623" i="1"/>
  <c r="M623" i="1"/>
  <c r="P623" i="1"/>
  <c r="J287" i="1"/>
  <c r="M287" i="1"/>
  <c r="P287" i="1"/>
  <c r="J749" i="1"/>
  <c r="M749" i="1"/>
  <c r="P749" i="1"/>
  <c r="J1150" i="1"/>
  <c r="M1150" i="1"/>
  <c r="P1150" i="1"/>
  <c r="J931" i="1"/>
  <c r="M931" i="1"/>
  <c r="P931" i="1"/>
  <c r="J308" i="1"/>
  <c r="M308" i="1"/>
  <c r="P308" i="1"/>
  <c r="J231" i="1"/>
  <c r="M231" i="1"/>
  <c r="P231" i="1"/>
  <c r="P331" i="1" l="1"/>
  <c r="J610" i="1"/>
  <c r="M610" i="1"/>
  <c r="P610" i="1"/>
  <c r="J607" i="1"/>
  <c r="M607" i="1"/>
  <c r="P607" i="1"/>
  <c r="J695" i="1" l="1"/>
  <c r="M695" i="1"/>
  <c r="P695" i="1"/>
  <c r="J693" i="1"/>
  <c r="M693" i="1"/>
  <c r="P693" i="1"/>
  <c r="J1153" i="1"/>
  <c r="M1153" i="1"/>
  <c r="P1153" i="1"/>
  <c r="J311" i="1"/>
  <c r="M311" i="1"/>
  <c r="P311" i="1"/>
  <c r="J312" i="1"/>
  <c r="M312" i="1"/>
  <c r="P312" i="1"/>
  <c r="J894" i="1"/>
  <c r="M894" i="1"/>
  <c r="P894" i="1"/>
  <c r="J317" i="1"/>
  <c r="M317" i="1"/>
  <c r="P317" i="1"/>
  <c r="J872" i="1" l="1"/>
  <c r="M872" i="1"/>
  <c r="P872" i="1"/>
  <c r="J845" i="1"/>
  <c r="M845" i="1"/>
  <c r="P845" i="1"/>
  <c r="J986" i="1"/>
  <c r="M986" i="1"/>
  <c r="P986" i="1"/>
  <c r="J985" i="1"/>
  <c r="M985" i="1"/>
  <c r="P985" i="1"/>
  <c r="J839" i="1"/>
  <c r="M839" i="1"/>
  <c r="P839" i="1"/>
  <c r="J697" i="1"/>
  <c r="M697" i="1"/>
  <c r="P697" i="1"/>
  <c r="J690" i="1"/>
  <c r="M690" i="1"/>
  <c r="P690" i="1"/>
  <c r="J1111" i="1"/>
  <c r="M1111" i="1"/>
  <c r="P1111" i="1"/>
  <c r="J1113" i="1"/>
  <c r="M1113" i="1"/>
  <c r="P1113" i="1"/>
  <c r="J1020" i="1"/>
  <c r="M1020" i="1"/>
  <c r="P1020" i="1"/>
  <c r="J696" i="1"/>
  <c r="M696" i="1"/>
  <c r="P696" i="1"/>
  <c r="J684" i="1"/>
  <c r="M684" i="1"/>
  <c r="P684" i="1"/>
  <c r="J791" i="1"/>
  <c r="M791" i="1"/>
  <c r="P791" i="1"/>
  <c r="J796" i="1"/>
  <c r="M796" i="1"/>
  <c r="P796" i="1"/>
  <c r="J978" i="1"/>
  <c r="M978" i="1"/>
  <c r="P978" i="1"/>
  <c r="J1104" i="1"/>
  <c r="M1104" i="1"/>
  <c r="P1104" i="1"/>
  <c r="J939" i="1" l="1"/>
  <c r="M939" i="1"/>
  <c r="P939" i="1"/>
  <c r="J717" i="1"/>
  <c r="M717" i="1"/>
  <c r="P717" i="1"/>
  <c r="J719" i="1"/>
  <c r="M719" i="1"/>
  <c r="P719" i="1"/>
  <c r="J726" i="1"/>
  <c r="M726" i="1"/>
  <c r="P726" i="1"/>
  <c r="J963" i="1"/>
  <c r="M963" i="1"/>
  <c r="P963" i="1"/>
  <c r="J964" i="1"/>
  <c r="M964" i="1"/>
  <c r="P964" i="1"/>
  <c r="J1109" i="1"/>
  <c r="M1109" i="1"/>
  <c r="P1109" i="1"/>
  <c r="J1012" i="1"/>
  <c r="M1012" i="1"/>
  <c r="P1012" i="1"/>
  <c r="J407" i="1"/>
  <c r="M407" i="1"/>
  <c r="P407" i="1"/>
  <c r="J305" i="1"/>
  <c r="M305" i="1"/>
  <c r="P305" i="1"/>
  <c r="J306" i="1"/>
  <c r="M306" i="1"/>
  <c r="P306" i="1"/>
  <c r="J307" i="1"/>
  <c r="M307" i="1"/>
  <c r="P307" i="1"/>
  <c r="J248" i="1"/>
  <c r="M248" i="1"/>
  <c r="P248" i="1"/>
  <c r="J259" i="1"/>
  <c r="M259" i="1"/>
  <c r="P259" i="1"/>
  <c r="J255" i="1"/>
  <c r="M255" i="1"/>
  <c r="P255" i="1"/>
  <c r="J243" i="1"/>
  <c r="M243" i="1"/>
  <c r="P243" i="1"/>
  <c r="P262" i="1"/>
  <c r="P263" i="1"/>
  <c r="P264" i="1"/>
  <c r="J262" i="1"/>
  <c r="M262" i="1"/>
  <c r="J263" i="1"/>
  <c r="M263" i="1"/>
  <c r="J264" i="1"/>
  <c r="M264" i="1"/>
  <c r="J117" i="1" l="1"/>
  <c r="M117" i="1"/>
  <c r="P117" i="1"/>
  <c r="J768" i="1"/>
  <c r="M768" i="1"/>
  <c r="P768" i="1"/>
  <c r="J609" i="1"/>
  <c r="M609" i="1"/>
  <c r="P609" i="1"/>
  <c r="J1149" i="1"/>
  <c r="M1149" i="1"/>
  <c r="P1149" i="1"/>
  <c r="J1076" i="1"/>
  <c r="M1076" i="1"/>
  <c r="P1076" i="1"/>
  <c r="J979" i="1"/>
  <c r="M979" i="1"/>
  <c r="P979" i="1"/>
  <c r="J929" i="1"/>
  <c r="M929" i="1"/>
  <c r="P929" i="1"/>
  <c r="J459" i="1"/>
  <c r="M459" i="1"/>
  <c r="P459" i="1"/>
  <c r="J236" i="1"/>
  <c r="M236" i="1"/>
  <c r="P236" i="1"/>
  <c r="J851" i="1"/>
  <c r="M851" i="1"/>
  <c r="P851" i="1"/>
  <c r="J875" i="1"/>
  <c r="M875" i="1"/>
  <c r="P875" i="1"/>
  <c r="J716" i="1"/>
  <c r="M716" i="1"/>
  <c r="P716" i="1"/>
  <c r="J265" i="1" l="1"/>
  <c r="M265" i="1"/>
  <c r="P265" i="1"/>
  <c r="J62" i="1"/>
  <c r="M62" i="1"/>
  <c r="P62" i="1"/>
  <c r="J818" i="1" l="1"/>
  <c r="M818" i="1"/>
  <c r="P818" i="1"/>
  <c r="J267" i="1"/>
  <c r="M267" i="1"/>
  <c r="P267" i="1"/>
  <c r="J276" i="1"/>
  <c r="M276" i="1"/>
  <c r="P276" i="1"/>
  <c r="J286" i="1"/>
  <c r="M286" i="1"/>
  <c r="P286" i="1"/>
  <c r="J996" i="1" l="1"/>
  <c r="M996" i="1"/>
  <c r="P996" i="1"/>
  <c r="J995" i="1"/>
  <c r="M995" i="1"/>
  <c r="P995" i="1"/>
  <c r="J994" i="1"/>
  <c r="M994" i="1"/>
  <c r="P994" i="1"/>
  <c r="J993" i="1"/>
  <c r="M993" i="1"/>
  <c r="P993" i="1"/>
  <c r="J699" i="1"/>
  <c r="M699" i="1"/>
  <c r="P699" i="1"/>
  <c r="J698" i="1"/>
  <c r="M698" i="1"/>
  <c r="P698" i="1"/>
  <c r="J879" i="1"/>
  <c r="M879" i="1"/>
  <c r="P879" i="1"/>
  <c r="J1133" i="1"/>
  <c r="M1133" i="1"/>
  <c r="P1133" i="1"/>
  <c r="J1047" i="1"/>
  <c r="M1047" i="1"/>
  <c r="P1047" i="1"/>
  <c r="J688" i="1"/>
  <c r="M688" i="1"/>
  <c r="P688" i="1"/>
  <c r="J249" i="1"/>
  <c r="M249" i="1"/>
  <c r="P249" i="1"/>
  <c r="J816" i="1"/>
  <c r="M816" i="1"/>
  <c r="P816" i="1"/>
  <c r="J683" i="1" l="1"/>
  <c r="M683" i="1"/>
  <c r="P683" i="1"/>
  <c r="J687" i="1"/>
  <c r="M687" i="1"/>
  <c r="P687" i="1"/>
  <c r="J1131" i="1"/>
  <c r="M1131" i="1"/>
  <c r="P1131" i="1"/>
  <c r="J990" i="1"/>
  <c r="M990" i="1"/>
  <c r="P990" i="1"/>
  <c r="J991" i="1"/>
  <c r="M991" i="1"/>
  <c r="P991" i="1"/>
  <c r="J1092" i="1"/>
  <c r="M1092" i="1"/>
  <c r="P1092" i="1"/>
  <c r="J930" i="1"/>
  <c r="M930" i="1"/>
  <c r="P930" i="1"/>
  <c r="J252" i="1"/>
  <c r="M252" i="1"/>
  <c r="P252" i="1"/>
  <c r="J258" i="1"/>
  <c r="M258" i="1"/>
  <c r="P258" i="1"/>
  <c r="J118" i="1"/>
  <c r="M118" i="1"/>
  <c r="P118" i="1"/>
  <c r="M63" i="1"/>
  <c r="M65" i="1"/>
  <c r="M64" i="1"/>
  <c r="M251" i="1"/>
  <c r="M296" i="1"/>
  <c r="M297" i="1"/>
  <c r="M298" i="1"/>
  <c r="M299" i="1"/>
  <c r="M301" i="1"/>
  <c r="M333" i="1"/>
  <c r="M390" i="1"/>
  <c r="M394" i="1"/>
  <c r="M402" i="1"/>
  <c r="M405" i="1"/>
  <c r="M460" i="1"/>
  <c r="M461" i="1"/>
  <c r="M501" i="1"/>
  <c r="M509" i="1"/>
  <c r="M535" i="1"/>
  <c r="M536" i="1"/>
  <c r="M551" i="1"/>
  <c r="M554" i="1"/>
  <c r="M555" i="1"/>
  <c r="M567" i="1"/>
  <c r="M570" i="1"/>
  <c r="M571" i="1"/>
  <c r="M576" i="1"/>
  <c r="M579" i="1"/>
  <c r="M580" i="1"/>
  <c r="M581" i="1"/>
  <c r="M582" i="1"/>
  <c r="M588" i="1"/>
  <c r="M592" i="1"/>
  <c r="M593" i="1"/>
  <c r="M595" i="1"/>
  <c r="M596" i="1"/>
  <c r="M599" i="1"/>
  <c r="M600" i="1"/>
  <c r="M601" i="1"/>
  <c r="M602" i="1"/>
  <c r="M603" i="1"/>
  <c r="M604" i="1"/>
  <c r="M606" i="1"/>
  <c r="M608" i="1"/>
  <c r="M611" i="1"/>
  <c r="M612" i="1"/>
  <c r="M615" i="1"/>
  <c r="M619" i="1"/>
  <c r="M620" i="1"/>
  <c r="M621" i="1"/>
  <c r="M691" i="1"/>
  <c r="M692" i="1"/>
  <c r="M700" i="1"/>
  <c r="M701" i="1"/>
  <c r="M710" i="1"/>
  <c r="M711" i="1"/>
  <c r="M714" i="1"/>
  <c r="M727" i="1"/>
  <c r="M728" i="1"/>
  <c r="M731" i="1"/>
  <c r="M732" i="1"/>
  <c r="M733" i="1"/>
  <c r="M734" i="1"/>
  <c r="M735" i="1"/>
  <c r="M736" i="1"/>
  <c r="M737" i="1"/>
  <c r="M738" i="1"/>
  <c r="M740" i="1"/>
  <c r="M741" i="1"/>
  <c r="M746" i="1"/>
  <c r="M750" i="1"/>
  <c r="M751" i="1"/>
  <c r="M752" i="1"/>
  <c r="M754" i="1"/>
  <c r="M756" i="1"/>
  <c r="M757" i="1"/>
  <c r="M759" i="1"/>
  <c r="M760" i="1"/>
  <c r="M765" i="1"/>
  <c r="M766" i="1"/>
  <c r="M866" i="1"/>
  <c r="M873" i="1"/>
  <c r="M882" i="1"/>
  <c r="M883" i="1"/>
  <c r="M1010" i="1"/>
  <c r="M1011" i="1"/>
  <c r="M1018" i="1"/>
  <c r="M1058" i="1"/>
  <c r="M1102" i="1"/>
  <c r="M1107" i="1"/>
  <c r="M1121" i="1"/>
  <c r="M1130" i="1"/>
  <c r="M1160" i="1"/>
  <c r="M1162" i="1"/>
  <c r="M1173" i="1"/>
  <c r="M1178" i="1"/>
  <c r="P63" i="1"/>
  <c r="P65" i="1"/>
  <c r="P64" i="1"/>
  <c r="P251" i="1"/>
  <c r="P296" i="1"/>
  <c r="P297" i="1"/>
  <c r="P298" i="1"/>
  <c r="P299" i="1"/>
  <c r="P301" i="1"/>
  <c r="P333" i="1"/>
  <c r="P390" i="1"/>
  <c r="P394" i="1"/>
  <c r="P402" i="1"/>
  <c r="P405" i="1"/>
  <c r="P460" i="1"/>
  <c r="P461" i="1"/>
  <c r="P501" i="1"/>
  <c r="P509" i="1"/>
  <c r="P535" i="1"/>
  <c r="P536" i="1"/>
  <c r="P551" i="1"/>
  <c r="P554" i="1"/>
  <c r="P555" i="1"/>
  <c r="P567" i="1"/>
  <c r="P570" i="1"/>
  <c r="P571" i="1"/>
  <c r="P576" i="1"/>
  <c r="P579" i="1"/>
  <c r="P580" i="1"/>
  <c r="P581" i="1"/>
  <c r="P582" i="1"/>
  <c r="P588" i="1"/>
  <c r="P592" i="1"/>
  <c r="P593" i="1"/>
  <c r="P595" i="1"/>
  <c r="P596" i="1"/>
  <c r="P599" i="1"/>
  <c r="P600" i="1"/>
  <c r="P601" i="1"/>
  <c r="P602" i="1"/>
  <c r="P603" i="1"/>
  <c r="P604" i="1"/>
  <c r="P606" i="1"/>
  <c r="P608" i="1"/>
  <c r="P611" i="1"/>
  <c r="P612" i="1"/>
  <c r="P615" i="1"/>
  <c r="P616" i="1"/>
  <c r="P619" i="1"/>
  <c r="P620" i="1"/>
  <c r="P621" i="1"/>
  <c r="P691" i="1"/>
  <c r="P692" i="1"/>
  <c r="P700" i="1"/>
  <c r="P701" i="1"/>
  <c r="P710" i="1"/>
  <c r="P711" i="1"/>
  <c r="P714" i="1"/>
  <c r="P727" i="1"/>
  <c r="P728" i="1"/>
  <c r="P731" i="1"/>
  <c r="P732" i="1"/>
  <c r="P733" i="1"/>
  <c r="P734" i="1"/>
  <c r="P735" i="1"/>
  <c r="P736" i="1"/>
  <c r="P737" i="1"/>
  <c r="P738" i="1"/>
  <c r="P740" i="1"/>
  <c r="P741" i="1"/>
  <c r="P746" i="1"/>
  <c r="P750" i="1"/>
  <c r="P751" i="1"/>
  <c r="P752" i="1"/>
  <c r="P754" i="1"/>
  <c r="P756" i="1"/>
  <c r="P757" i="1"/>
  <c r="P759" i="1"/>
  <c r="P760" i="1"/>
  <c r="P765" i="1"/>
  <c r="P766" i="1"/>
  <c r="P866" i="1"/>
  <c r="P873" i="1"/>
  <c r="P882" i="1"/>
  <c r="P883" i="1"/>
  <c r="P1010" i="1"/>
  <c r="P1011" i="1"/>
  <c r="P1018" i="1"/>
  <c r="P1058" i="1"/>
  <c r="P1102" i="1"/>
  <c r="P1107" i="1"/>
  <c r="P1121" i="1"/>
  <c r="P1130" i="1"/>
  <c r="P1160" i="1"/>
  <c r="P1162" i="1"/>
  <c r="P1173" i="1"/>
  <c r="P1178" i="1"/>
  <c r="J63" i="1"/>
  <c r="J65" i="1"/>
  <c r="J64" i="1"/>
  <c r="J251" i="1"/>
  <c r="J296" i="1"/>
  <c r="J297" i="1"/>
  <c r="J298" i="1"/>
  <c r="J299" i="1"/>
  <c r="J301" i="1"/>
  <c r="J333" i="1"/>
  <c r="J390" i="1"/>
  <c r="J394" i="1"/>
  <c r="J402" i="1"/>
  <c r="J405" i="1"/>
  <c r="J460" i="1"/>
  <c r="J461" i="1"/>
  <c r="J501" i="1"/>
  <c r="J509" i="1"/>
  <c r="J535" i="1"/>
  <c r="J536" i="1"/>
  <c r="J551" i="1"/>
  <c r="J554" i="1"/>
  <c r="J555" i="1"/>
  <c r="J567" i="1"/>
  <c r="J570" i="1"/>
  <c r="J571" i="1"/>
  <c r="J576" i="1"/>
  <c r="J579" i="1"/>
  <c r="J580" i="1"/>
  <c r="J581" i="1"/>
  <c r="J582" i="1"/>
  <c r="J588" i="1"/>
  <c r="J592" i="1"/>
  <c r="J593" i="1"/>
  <c r="J595" i="1"/>
  <c r="J596" i="1"/>
  <c r="J599" i="1"/>
  <c r="J600" i="1"/>
  <c r="J601" i="1"/>
  <c r="J602" i="1"/>
  <c r="J603" i="1"/>
  <c r="J604" i="1"/>
  <c r="J606" i="1"/>
  <c r="J608" i="1"/>
  <c r="J611" i="1"/>
  <c r="J612" i="1"/>
  <c r="J615" i="1"/>
  <c r="J616" i="1"/>
  <c r="J619" i="1"/>
  <c r="J620" i="1"/>
  <c r="J621" i="1"/>
  <c r="J691" i="1"/>
  <c r="J692" i="1"/>
  <c r="J700" i="1"/>
  <c r="J701" i="1"/>
  <c r="J710" i="1"/>
  <c r="J711" i="1"/>
  <c r="J714" i="1"/>
  <c r="J727" i="1"/>
  <c r="J728" i="1"/>
  <c r="J731" i="1"/>
  <c r="J732" i="1"/>
  <c r="J733" i="1"/>
  <c r="J734" i="1"/>
  <c r="J735" i="1"/>
  <c r="J736" i="1"/>
  <c r="J737" i="1"/>
  <c r="J738" i="1"/>
  <c r="J740" i="1"/>
  <c r="J741" i="1"/>
  <c r="J746" i="1"/>
  <c r="J750" i="1"/>
  <c r="J751" i="1"/>
  <c r="J752" i="1"/>
  <c r="J754" i="1"/>
  <c r="J756" i="1"/>
  <c r="J757" i="1"/>
  <c r="J759" i="1"/>
  <c r="J760" i="1"/>
  <c r="J765" i="1"/>
  <c r="J766" i="1"/>
  <c r="J866" i="1"/>
  <c r="J873" i="1"/>
  <c r="J882" i="1"/>
  <c r="J883" i="1"/>
  <c r="J1010" i="1"/>
  <c r="J1011" i="1"/>
  <c r="J1018" i="1"/>
  <c r="J1058" i="1"/>
  <c r="J1102" i="1"/>
  <c r="J1107" i="1"/>
  <c r="J1121" i="1"/>
  <c r="J1130" i="1"/>
  <c r="J1160" i="1"/>
  <c r="J1162" i="1"/>
  <c r="J1173" i="1"/>
  <c r="J1178" i="1"/>
  <c r="P1180" i="1" l="1"/>
  <c r="P1181" i="1" s="1"/>
  <c r="P1182" i="1" s="1"/>
  <c r="M1180" i="1"/>
  <c r="M1181" i="1" s="1"/>
  <c r="M1182" i="1" s="1"/>
  <c r="J1180" i="1"/>
  <c r="J1181" i="1" s="1"/>
  <c r="J1182" i="1" s="1"/>
</calcChain>
</file>

<file path=xl/sharedStrings.xml><?xml version="1.0" encoding="utf-8"?>
<sst xmlns="http://schemas.openxmlformats.org/spreadsheetml/2006/main" count="4535" uniqueCount="2342">
  <si>
    <t>RIF:</t>
  </si>
  <si>
    <t>Dirección:</t>
  </si>
  <si>
    <t>Telefono:</t>
  </si>
  <si>
    <t>CODIGO</t>
  </si>
  <si>
    <t>DESCRIPCION</t>
  </si>
  <si>
    <t>MARCA</t>
  </si>
  <si>
    <t>CHEVROLET</t>
  </si>
  <si>
    <t>1 JUEGO</t>
  </si>
  <si>
    <t>ISUZU</t>
  </si>
  <si>
    <t>RENAULT</t>
  </si>
  <si>
    <t>FORD/MAZDA</t>
  </si>
  <si>
    <t>CHERY</t>
  </si>
  <si>
    <t>FORD</t>
  </si>
  <si>
    <t>1 PIEZA</t>
  </si>
  <si>
    <t>HYUNDAI</t>
  </si>
  <si>
    <t>TOYOTA</t>
  </si>
  <si>
    <t>PRECIO POR 1 PIEZA</t>
  </si>
  <si>
    <t>X4</t>
  </si>
  <si>
    <t>1 KIT</t>
  </si>
  <si>
    <t>DODGE</t>
  </si>
  <si>
    <t>FIAT</t>
  </si>
  <si>
    <t>MITSUBISHI</t>
  </si>
  <si>
    <t>PEUGEOT</t>
  </si>
  <si>
    <t>EMPACADURA TAPA VALVULA OPTRA LIMITED TACUMA NUBIRA GM GENIUNE</t>
  </si>
  <si>
    <t xml:space="preserve">EMPACADURA TAPA VALVULA OPTRA DESIGN GM    </t>
  </si>
  <si>
    <t>HONDA</t>
  </si>
  <si>
    <t>JEEP</t>
  </si>
  <si>
    <t>NISSAN</t>
  </si>
  <si>
    <t xml:space="preserve">FORD </t>
  </si>
  <si>
    <t>8-97023373-0</t>
  </si>
  <si>
    <t>ESTOPERA CIGÜEÑAL DEL. LUV DMAX 3.5 NOK IZUSU 8 (NOK) (PRESENT. ORIGINAL)</t>
  </si>
  <si>
    <t>8-94381233-0</t>
  </si>
  <si>
    <t>ESTOPERA CIGÜEÑAL TRAS. LUV DMAX 3.5(NOK)   (PRESENT. ORIGINAL)</t>
  </si>
  <si>
    <t>ESTOPERA CIGÜEÑAL DEL.  CLIO LOGAN SYMBOL MEGANE (NOK) (PRESENT. ORIGINAL)</t>
  </si>
  <si>
    <t>SUZUKI</t>
  </si>
  <si>
    <t>09283-45012</t>
  </si>
  <si>
    <t>ESTOPERA CIGÜEÑAL DEL. GRAN VITARA  SUZUKI (NOK) (PRESENT. ORIGINAL)</t>
  </si>
  <si>
    <t>90311-48014</t>
  </si>
  <si>
    <t>ESTOPERA  CIGÜEÑAL DEL.    MERU, HILUX (NOK) (PRESENT. ORIGINAL)</t>
  </si>
  <si>
    <t xml:space="preserve">1 PIEZA </t>
  </si>
  <si>
    <t>90043-11364</t>
  </si>
  <si>
    <t>ESTOPERA CIGÜEÑAL TRAS. TERIOS (NOK) (PRESENT. ORIGINAL)</t>
  </si>
  <si>
    <t>90311-76001</t>
  </si>
  <si>
    <t>ESTOPERA CIGUEÑAL TRAS. COROLLA  SENSACION 2003/2008 (NOK) (PRESENT. ORIGINAL)</t>
  </si>
  <si>
    <t>PAQ.          8 PIEZAS</t>
  </si>
  <si>
    <t>SS70809</t>
  </si>
  <si>
    <t>GOMA VALVULA CAVALIER 2.2 98-03 (NOK)  VITON (PRESENT. ORIGINAL GM)</t>
  </si>
  <si>
    <t>SS-72685-12</t>
  </si>
  <si>
    <t>GOMA VALVULA CHEVROLET CENTURY-CELEBRITY 2.8 (NOK)  VITON (PRESENT. ORIGINAL GM)</t>
  </si>
  <si>
    <t>GOMA VALVULA CHEVROLET CRUZE (NOK)  VITON (PRESENT. ORIGINAL GM)</t>
  </si>
  <si>
    <t>GOMA VALVULA EPICA GM (NOK)  VITON (PRESENT. ORIGINAL GM)</t>
  </si>
  <si>
    <t>PAQ.          16 PIEZAS</t>
  </si>
  <si>
    <t>GOMAS VÁLVULA ADMISION MOTOR 5.3 SILVERADO, TAHOE, AVALANCHA, CAPTIVA VITON (NOK)  (PRESENT. ORIGINAL GM)</t>
  </si>
  <si>
    <t>GOMAS VÁLVULA ESCAPE MOTOR 5.3 SILVERADO, TAHOE, AVALANCHA, CAPTIVA  VITON (NOK) (PRESENT. ORIGINAL GM)</t>
  </si>
  <si>
    <t>1-SS336-16</t>
  </si>
  <si>
    <t>GOMA VALVULA CHRYSLER NEON 2.0 LE, LX, SE (NOK) (PRESENT. ORIGINAL)</t>
  </si>
  <si>
    <t>DS65-6571-AA</t>
  </si>
  <si>
    <t>GOMA VALVULA FORD FIESTA / ECOSPORT / KA 1.6 (NOK) (PRESENT. ORIGINAL)</t>
  </si>
  <si>
    <t>LF01-10-1F5</t>
  </si>
  <si>
    <t>GOMA VALVULA ECO SPORT, FOCUS 2.0 RANGER 2.3 MAZDA 3 , MAZDA 6 (ADMISION) (NOK) (PRESENT. ORIGINAL MAZDA)</t>
  </si>
  <si>
    <t>LF01-10-155</t>
  </si>
  <si>
    <t>GOMA VALVULA ECO SPORT, FOCUS 2.0 RANGER 2.3 MAZDA 3 , MAZDA 6 (ESCAPE) (NOK)  (PRESENT. ORIGINAL MAZDA)</t>
  </si>
  <si>
    <t>1-53009886</t>
  </si>
  <si>
    <t>GOMA VALVULA JEEP 242 CHEROKEE 4.0 MOPAR 94-01/ GRAND CHEROKEE 94-04 / WRANGLER 94-05/ RAM 360 318 1500 318 360 390 2500 3500 3.7 4.7 JEEP 5.2 G. CHEROKEE CHEVROLET BLAZER MOTOR 262 (NOK) (PRESENT. ORIGINAL)</t>
  </si>
  <si>
    <t>53021974AA-1</t>
  </si>
  <si>
    <t>GOMA VALVULA JEEP GRAND CHEROKEE 3.7 4.7 MOPAR 8 CILINDRO (NOK) (PRESENT. ORIGINAL)</t>
  </si>
  <si>
    <t>095628</t>
  </si>
  <si>
    <t>GOMA VALVULA PARA PEUGEOT 1.4, 206, 207, CITROEN 1.4 PARTNER  (NOK) (PRESENT. ORIGINAL)</t>
  </si>
  <si>
    <t>PISTONES</t>
  </si>
  <si>
    <t>VALVULA  ESCAPE CHERY ORINOCO TIGGO TIUNA A520 (PRESENT. ORIGINAL)</t>
  </si>
  <si>
    <t>O948 E0</t>
  </si>
  <si>
    <t>DYNO-TAB</t>
  </si>
  <si>
    <t>X6</t>
  </si>
  <si>
    <t>PRECIO POR BLISTER</t>
  </si>
  <si>
    <t>FOTO</t>
  </si>
  <si>
    <t>ANILLOS 0,20 FINO-FINO DE LUV DMAX ORIGINAL ISUZU  (JUEGO COMPLETO  6 CILINDROS)</t>
  </si>
  <si>
    <t>ANILLOS STD FINO FINO DE LUV DMAX ORIGINAL ISUZU STD (JUEGO COMPLETO  6 CILINDROS)</t>
  </si>
  <si>
    <t>ANILLOS 0,30 FINO-FINO LUV DMAX ORIGINAL ISUZU  (JUEGO COMPLETO  6 CILINDROS)</t>
  </si>
  <si>
    <t>GOMA VALVULA JEEP 5.2 G. CHEROKEE DODGER RAM JEEP 242 CHEROKEE 4.0 MOPAR 94-01/ GRAND CHEROKEE 94-04 / WRANGLER 94-05/ RAM 360 318 1500 318 360 390 2500 3500 3.7 4.7 CHEVROLET BLAZER MOTOR 262 GOMA VALVULA CHEVROLET 3500 VORTEC 4.0 V8 (NOK) (PRESENT. ORIGINAL)</t>
  </si>
  <si>
    <t xml:space="preserve">90913-02096      </t>
  </si>
  <si>
    <t xml:space="preserve">GOMA VÁLVULA TOYOTA MACHITO, AUTANA, BURBUJA 4.5 1FZFE ORIGINAL ADMISION (NOK)  </t>
  </si>
  <si>
    <t xml:space="preserve">90913-02097                   </t>
  </si>
  <si>
    <t xml:space="preserve">GOMA VÁLVULA TOYOTA MACHITO, AUTANA, BURBUJA 4.5 1FZFE ORIGINAL ESCAPE (NOK) (PRESENT. ORIGINAL)                        </t>
  </si>
  <si>
    <t>PAQ. 8 PIEZAS</t>
  </si>
  <si>
    <t>PAQ. 8 PIEZA</t>
  </si>
  <si>
    <t>PAQ.  16 PIEZAS</t>
  </si>
  <si>
    <t>PAQ.  12 PIEZAS</t>
  </si>
  <si>
    <t>PAQ. 16 PIEZAS</t>
  </si>
  <si>
    <t>PAQ.12 PIEZAS</t>
  </si>
  <si>
    <t>PAQ.  8 PIEZAS</t>
  </si>
  <si>
    <t>PAQ.    8 PIEZAS</t>
  </si>
  <si>
    <t>PAQ. 12 PIEZAS</t>
  </si>
  <si>
    <t>L3Y6-11-SC0 (0,10)</t>
  </si>
  <si>
    <t>ANILLOS 0,10  MAZDA 3 2.0 Y MAZDA 6 2.3 (JAPON) FORD RANGER 2.3,  ECOSPORT 2.0, FOCUS 2.0</t>
  </si>
  <si>
    <t xml:space="preserve">GOMA VALVULA FIAT PALIO 1.3 8V Y 16 16V UNO 05-08 COUPE 2.0                                                             </t>
  </si>
  <si>
    <t xml:space="preserve">MD197467        </t>
  </si>
  <si>
    <t xml:space="preserve">GOMA VALVULA MITSUBISHI PANEL L300 2.0 4G63 CARBURADA / MONTERO DAKAR  (NOK)                         </t>
  </si>
  <si>
    <t>MOTORCRAFT</t>
  </si>
  <si>
    <t>ACDELCO</t>
  </si>
  <si>
    <t>X10</t>
  </si>
  <si>
    <t xml:space="preserve">GOMA VALVULA RENAULT CLIO 16V, LOGAN, SCENIC, MEGANE, KANGOO, SCENIC 2,0, MEGANE 2, LAGUNA, DUSTER 2.0 (NOK)            </t>
  </si>
  <si>
    <t>KIA</t>
  </si>
  <si>
    <t>90311-99009</t>
  </si>
  <si>
    <t xml:space="preserve">ESTOPERA CIGUEÑAL TRAS. AUTANA, BURBUJA, MACHITO 4.5 1FZFE (NOK) (PRESENT. ORIGINAL)   </t>
  </si>
  <si>
    <t>MAZDA</t>
  </si>
  <si>
    <t>96896008</t>
  </si>
  <si>
    <t>VALVULA ESCAPE AVEO UND (PRESENTACION ORIGINAL GM)</t>
  </si>
  <si>
    <t>933333561</t>
  </si>
  <si>
    <t>VALVULAS GM  ADMISION  OPTRA DESING ADVAN (PRESENT. ORIGINAL GM)</t>
  </si>
  <si>
    <t xml:space="preserve">VALVULAS ADMISION  PEUGEOT 206/207/307  1.6 S30 CENTAURO 1.6 (PRESENT. ORIGINAL) </t>
  </si>
  <si>
    <t>PRECIO POR 1 UND</t>
  </si>
  <si>
    <t>NP896-010</t>
  </si>
  <si>
    <t>NP896-020</t>
  </si>
  <si>
    <t>90323618</t>
  </si>
  <si>
    <t>11193-70010V</t>
  </si>
  <si>
    <t xml:space="preserve">CHEVROLET </t>
  </si>
  <si>
    <t>TCK139</t>
  </si>
  <si>
    <t xml:space="preserve">KIT CORREA DE TIEMPO MITSUBISHI MONTERO DAKAR GATES CAJA BLANCA    </t>
  </si>
  <si>
    <t xml:space="preserve">HR808                         </t>
  </si>
  <si>
    <t xml:space="preserve">GOMA VALVULA FORD FIESTA 1.25 16 VALV                                                                                   </t>
  </si>
  <si>
    <t>PAQ.8 PIEZAS</t>
  </si>
  <si>
    <t xml:space="preserve">90913-02120                   </t>
  </si>
  <si>
    <t xml:space="preserve">GOMA VALVULA TERIOS 1.3 MOTOR K3 TOYOTA     </t>
  </si>
  <si>
    <t xml:space="preserve">1320753Y00        </t>
  </si>
  <si>
    <t xml:space="preserve">GOMAS VALVULA NISSAN TIDA, SENTRA B13 B14 B15 B16  (NOK)          </t>
  </si>
  <si>
    <t xml:space="preserve">SENSOR VALVULA TPS LUV DMAX ISUZU DMAX 3.5 PRESENTACION ISUZU      </t>
  </si>
  <si>
    <t xml:space="preserve">TUBO AGUA CALEFACCION AVEO 1.6 2005 A 2014 LT LS PRESENTACION GM  </t>
  </si>
  <si>
    <t>VARIOS MODELOS</t>
  </si>
  <si>
    <t>SENSOR KILOMETRAJE ODOMETRO CHERY ARAUCA X1 QQ ORINOCO TIGGO ORIGINAL CHERY</t>
  </si>
  <si>
    <t xml:space="preserve">VALVULA DE FRENO -  ARAUCA/ORINOCO - CHERY </t>
  </si>
  <si>
    <t xml:space="preserve">SELLO BUJIA AUTANA/BURBUJA/PRADO/4RUNNE 01-02 UNIDAD  </t>
  </si>
  <si>
    <t>DENSO</t>
  </si>
  <si>
    <t xml:space="preserve">K20HR-U11 90915 </t>
  </si>
  <si>
    <t>CONCHA BANCADA 0,10/0,25 AVEO/OPTRA DESIGN/CORSA/NUBIRA</t>
  </si>
  <si>
    <t>CONCHA BANCADA 0,20/0,50 AVEO/OPTRA DESIGN/CORSA/NUBIRA</t>
  </si>
  <si>
    <t xml:space="preserve">CONCHA DE BIELA 0,10/0,25 AVEO,OPTRA DESING,CORSA,NUBIRA PRESENTACION GM                                                </t>
  </si>
  <si>
    <t xml:space="preserve">CORREA DE TIEMPO KIA CARENS, SHUMA, SEPHIA, SPECTRA 1.8  154 DIENTES (PRESENTACION ORIGINAL MITSUBISHI) </t>
  </si>
  <si>
    <t>X8</t>
  </si>
  <si>
    <t xml:space="preserve">16100-19225 CC   </t>
  </si>
  <si>
    <t xml:space="preserve">BOMBA DE AGUA CON POLEA - STARLET 1.3 - TOYOTA    </t>
  </si>
  <si>
    <t xml:space="preserve">15100-16040 CC   </t>
  </si>
  <si>
    <t xml:space="preserve">BOMBA DE ACEITE TOYOTA COROLLA ARAYA SKY BABY CAMRY 1.6 PRESENTACION TOYOTA </t>
  </si>
  <si>
    <t xml:space="preserve">EMPACADURA CAMARA ACCENT GETZ 1.3         </t>
  </si>
  <si>
    <t xml:space="preserve">EMPACADURA TAPA VALVULA FIESTA KA ECO SPORT 1.6 FORD                                                                    </t>
  </si>
  <si>
    <t>BUJE GRANDE MESETA DELANTERA CHERY ORINOCO</t>
  </si>
  <si>
    <t xml:space="preserve">MANILLA (62020715) INTERNA TRASERA IZQUIERDA ORINOCO CHERY                                                              </t>
  </si>
  <si>
    <t>MANILLA (62020815) INTERNA TRASERA DERECHA ORINOCO CHERY</t>
  </si>
  <si>
    <t xml:space="preserve">CONCHA DE BIELA 0,30/0,75 AVEO NUBIRA OPTRA </t>
  </si>
  <si>
    <t xml:space="preserve">NP896-030   </t>
  </si>
  <si>
    <t xml:space="preserve">CONCHA DE BANCADA 0,30/0,75 AVEO/NUBIRA/OPTRA </t>
  </si>
  <si>
    <t xml:space="preserve">VALVULA  ESCAPE CHERY ORINOCO TIGGO TIUNA A520 (PRESENT. ORIGINAL)                                                      </t>
  </si>
  <si>
    <t>90311-99010</t>
  </si>
  <si>
    <t xml:space="preserve">ESTOPERA CIGUEÑAL TRAS. 4RUNNER, FORTUNER, KAVAK 4.0 1GRFE FJ (NOK) (PRESENT. ORIGINAL)                       </t>
  </si>
  <si>
    <t xml:space="preserve">SS-533-12MO    </t>
  </si>
  <si>
    <t xml:space="preserve">GOMA VALVULA 1-53009886 MOPAR CHEVROLET BLAZER MOTOR 262 (NOK)             </t>
  </si>
  <si>
    <t xml:space="preserve">545-560MO </t>
  </si>
  <si>
    <t>GOMA VALVULA 53009887 MOPAR CHEVROLET 3500 VORTEC 4.0 V8 (NOK) VITON</t>
  </si>
  <si>
    <t>12580196CC</t>
  </si>
  <si>
    <t xml:space="preserve">TENSOR A/A SILVERADO 5.3/TAHOE/AVALANCHE GATES </t>
  </si>
  <si>
    <t>Correo Electronico:</t>
  </si>
  <si>
    <t>Nombre Cliente:</t>
  </si>
  <si>
    <t>DATOS DE CLIENTE (POR FAVOR LLENAR)</t>
  </si>
  <si>
    <t>ESTOPERA TRASERA CIGUEÑAL HYUNDAI TUCSON ELANTRA 2.0 KIA SPORTAGE 2.0</t>
  </si>
  <si>
    <t xml:space="preserve">TCK284  </t>
  </si>
  <si>
    <t>KIT DE CORREA DE TIEMPO HYUNDAI ELANTRA TUCSON  GATES CAJA BLANCA</t>
  </si>
  <si>
    <t>897130560-0CC</t>
  </si>
  <si>
    <t xml:space="preserve">XS6E-6594-A2BCC              </t>
  </si>
  <si>
    <t>PAQ,8 PIEZA</t>
  </si>
  <si>
    <t xml:space="preserve">A11-361111CC    </t>
  </si>
  <si>
    <t xml:space="preserve">897136173-0X   </t>
  </si>
  <si>
    <t xml:space="preserve">SELLO BUJIA LUV DMAX 3.5 ISUZU PRECIO POR UNIDAD  </t>
  </si>
  <si>
    <t xml:space="preserve">CORREA UNICA 6PK2288 LUV-DMAX 3.5 ACDELCO </t>
  </si>
  <si>
    <t xml:space="preserve">MD731708X  </t>
  </si>
  <si>
    <t xml:space="preserve">ESTOPERA TRANSFER TRASERO MONTERO LIMITED DAKAR SPORT MITSUBISHI </t>
  </si>
  <si>
    <t>90311-92009X</t>
  </si>
  <si>
    <t xml:space="preserve">ESTOPERA CIGÜEÑAL TRASERO 4RUNNER 3.4 VIEJA / PRADO 92*110*9 TOYOTA </t>
  </si>
  <si>
    <t>LF01-10-310</t>
  </si>
  <si>
    <t xml:space="preserve">ESTOPERA (FS01-11-310A) TRASERA CIGÜEÑAL FORD ECOSPORT FOCUS DURATEC 2,0/  MAZDA 3 2.0 / MAZDA 6 / RANGER 2.3 (NOK) </t>
  </si>
  <si>
    <t xml:space="preserve">90311-40022      </t>
  </si>
  <si>
    <t xml:space="preserve">ESTOPERA CIGÜEÑAL DEL.  PRADO, 4RUNNER, 5VZ (NOK) (PRESENT. ORIGINAL)  </t>
  </si>
  <si>
    <t xml:space="preserve">8-94389593-0   </t>
  </si>
  <si>
    <t xml:space="preserve">ESTOPERA ARBOL DE LEVA LUV DMAX 3.5  ISUZU VITON  (NOK)    </t>
  </si>
  <si>
    <t xml:space="preserve">90311-38051  </t>
  </si>
  <si>
    <t xml:space="preserve">ESTOPERA ARBOL DE LEVA 4RUNNER PRADO/ MERU/ 4RUNNER 5VFE (NOK) (PRESENT. ORIGINAL)    </t>
  </si>
  <si>
    <t>04621939AB</t>
  </si>
  <si>
    <t xml:space="preserve">ESTOPERA CIGUEÑAL TRASERA NEON (NOK)  (PRESENT. ORIGINAL)      </t>
  </si>
  <si>
    <t xml:space="preserve">MD372251     </t>
  </si>
  <si>
    <t xml:space="preserve">ESTOPERA TRASERA CIGUEÑAL MONTERO DAKAR / SPORT / LIMITED (NOK)  </t>
  </si>
  <si>
    <t>LF01-10-271</t>
  </si>
  <si>
    <t xml:space="preserve">ESTOPERA (FS01-11-271) DELANTERA DE CIGÜEÑAL (DAMPER) DE ECOSPORT 2.0, FOCUS 2.0 DURATEC, RANGER 2.3, MAZDA 3 Y MAZDA </t>
  </si>
  <si>
    <t>ESTOPERA CIGÜEÑAL TRASERA AVEO, CORSA, CHEVY, OPTRA, CIELO, LANUS, RACER,  MERIVA, MONTANA COLOR MARRON  VITON (NOK)</t>
  </si>
  <si>
    <t xml:space="preserve">90311-41012   </t>
  </si>
  <si>
    <t xml:space="preserve">ESTOPERA DELANTERA TRANSFER HILUX 2.7 MERU KAVAK 4RUNNER </t>
  </si>
  <si>
    <t xml:space="preserve">09283-98001     </t>
  </si>
  <si>
    <t>ESTOPERA CIGUEÑAL TRAS. SUZUKI GRAND VITARA J3 2.0 XL5 XL7 (NOK) (PRESENT. ORIGINAL)</t>
  </si>
  <si>
    <t xml:space="preserve">22443-23000              </t>
  </si>
  <si>
    <t xml:space="preserve">SELLOS DE BUJIA TUCSON GETS ELANTRA  (NOK)  </t>
  </si>
  <si>
    <t xml:space="preserve">11193-70010    </t>
  </si>
  <si>
    <t xml:space="preserve">F4AZ6701A         </t>
  </si>
  <si>
    <t>ESTOPERA CIGÜEÑAL TRASERO TRITON/FX4/EXPLORER 4.6 5.4/FORTALEZA/MUSTANGE 4.6/ESCAPE/FUSION  (NOK)</t>
  </si>
  <si>
    <t xml:space="preserve">289132889R    </t>
  </si>
  <si>
    <t xml:space="preserve"> 90311-75016</t>
  </si>
  <si>
    <t xml:space="preserve">ESTOPERA TRASERA CIGÜEÑAL TOYOTA YARIS 1.3-1.5 NOK                                                                      </t>
  </si>
  <si>
    <t xml:space="preserve">11213-97401  </t>
  </si>
  <si>
    <t xml:space="preserve">EMPACADURA TAPA VALVULA TERIOS 1.3           </t>
  </si>
  <si>
    <t xml:space="preserve">F6AZ6571-AA   </t>
  </si>
  <si>
    <t xml:space="preserve">GOMA VALVULA F150 FORTALEZA 4.6 TRITON 5.4 2V  "VITON"(NOK)  </t>
  </si>
  <si>
    <t xml:space="preserve">F5RZ-6571-B </t>
  </si>
  <si>
    <t xml:space="preserve">GOMA VALVULA FORD ESCAPE FUSION 3.0L (NOK) </t>
  </si>
  <si>
    <t>SS-72680-8</t>
  </si>
  <si>
    <t xml:space="preserve">GOMA DE VALVULA FESTIVA TURPIAL MAZDA 323  </t>
  </si>
  <si>
    <t xml:space="preserve">GORROS DE VALVULA MAZDA BT50 B600 FORD FESTIVA  </t>
  </si>
  <si>
    <t xml:space="preserve">114-490-654-38      </t>
  </si>
  <si>
    <t>VW</t>
  </si>
  <si>
    <t>PAQ, 8 PIEZAS</t>
  </si>
  <si>
    <t xml:space="preserve">94460-2E000OO </t>
  </si>
  <si>
    <t xml:space="preserve">94460-2E200OO  </t>
  </si>
  <si>
    <t xml:space="preserve">83320-12480OO </t>
  </si>
  <si>
    <t>FLOTANTE GASOLINA TOYOTA COROLLA 09-14</t>
  </si>
  <si>
    <t xml:space="preserve">83320-52181OO    </t>
  </si>
  <si>
    <t xml:space="preserve">FLOTANTE DE GASOLINA TOYOTA YARIS BELTA      </t>
  </si>
  <si>
    <t>2144333005</t>
  </si>
  <si>
    <t xml:space="preserve">B630-10-155MM </t>
  </si>
  <si>
    <t xml:space="preserve">12624100MM  </t>
  </si>
  <si>
    <t xml:space="preserve">CORREA 4PK960 AIRE ACONDICIONADO SILVERADO CHEYENNE TAHOE GM    </t>
  </si>
  <si>
    <t xml:space="preserve">90135X19XSGR    </t>
  </si>
  <si>
    <t>FLOTANTES</t>
  </si>
  <si>
    <t>PAQ</t>
  </si>
  <si>
    <t>MD182537MM
 154YU29</t>
  </si>
  <si>
    <t xml:space="preserve">6PK1540MMG   </t>
  </si>
  <si>
    <t xml:space="preserve">CORREA (6PK1540) UNICA GATES A520 ORINOCO TIGGO 2.0 SINCRONICO  </t>
  </si>
  <si>
    <t xml:space="preserve">90311-38059X </t>
  </si>
  <si>
    <t xml:space="preserve">ESTOPERA CIGUEÑAL DEL. COROLLA 2003-2015 1.6 1.8 </t>
  </si>
  <si>
    <t xml:space="preserve">90311-42036X     </t>
  </si>
  <si>
    <t xml:space="preserve">ESTOPERA CIGUEÑAL DEL.  4RUNNER FORTUNER KAVAK 4.0   </t>
  </si>
  <si>
    <t xml:space="preserve">90311-52022X       </t>
  </si>
  <si>
    <t xml:space="preserve">ESTOPERA DAMPER DEL. CIGUEÑAL MACHITO AUTANA BURBUJ 4.5     </t>
  </si>
  <si>
    <t xml:space="preserve">GOMA VALVULA VW GOL 8V  SANTANA  VW JETTA BORA PASSAT 2.0 / </t>
  </si>
  <si>
    <t xml:space="preserve">CORREA TIEMPO VW FOX CROSSFOX SPACEFOX POLO 1.6 T321RB GATES RACING                                                     </t>
  </si>
  <si>
    <t>99366-H1730MM</t>
  </si>
  <si>
    <t>JUEGO DE EMPACADURAS</t>
  </si>
  <si>
    <t xml:space="preserve">PEDIDO </t>
  </si>
  <si>
    <t>IVA (16%)</t>
  </si>
  <si>
    <t>TOTAL</t>
  </si>
  <si>
    <t>GRAN MAYOR</t>
  </si>
  <si>
    <t>MAYOR</t>
  </si>
  <si>
    <t>Condición de Pago</t>
  </si>
  <si>
    <t>Medio de Trasnporte</t>
  </si>
  <si>
    <t>Fecha</t>
  </si>
  <si>
    <t>PEDIDO</t>
  </si>
  <si>
    <t>&gt; $3.000,00</t>
  </si>
  <si>
    <t xml:space="preserve">13011-31100-0.20CC  </t>
  </si>
  <si>
    <t>ANILLOS DE MOTOR 0.20/ 0.50 FORTUNER/KAVAK 4.0 (1GR-FE) TOYOTA</t>
  </si>
  <si>
    <t>S21-2901013CC</t>
  </si>
  <si>
    <t xml:space="preserve">BASE AMORTIGUADOR DELANTERO (GOMA) ARAUCA X1 CHERY </t>
  </si>
  <si>
    <t>21830-2D000CC</t>
  </si>
  <si>
    <t xml:space="preserve">BASE DE CAJA IZQUIERDA SINCRONICO ELANTRA XD MOBIS    </t>
  </si>
  <si>
    <t xml:space="preserve">21810-2C300CC  </t>
  </si>
  <si>
    <t xml:space="preserve">BASE DE MOTOR DERECHA ELANTRA XD MOBIS </t>
  </si>
  <si>
    <t>21810-2D050CC</t>
  </si>
  <si>
    <t xml:space="preserve">BASE DE MOTOR DERECHA ELANTRA XD MOBIS  </t>
  </si>
  <si>
    <t xml:space="preserve">S12-1001710CC                 </t>
  </si>
  <si>
    <t xml:space="preserve">BASE DE CAJA TRASERA ARAUCA CHERY </t>
  </si>
  <si>
    <t xml:space="preserve">LZKR6AGP-ECC                 </t>
  </si>
  <si>
    <t>NGK</t>
  </si>
  <si>
    <t>90919-01235CC</t>
  </si>
  <si>
    <t xml:space="preserve">FLOTANTE DE GASOLINA SILVERADO 07-14 GM   </t>
  </si>
  <si>
    <t>19168425CC</t>
  </si>
  <si>
    <t xml:space="preserve">M11-1106030CC </t>
  </si>
  <si>
    <t>96536532CC</t>
  </si>
  <si>
    <t>MANGUERA SUPERIOR RADIADOR AVEO PRESENTACION GM</t>
  </si>
  <si>
    <t xml:space="preserve">T11-BJ130111CC </t>
  </si>
  <si>
    <t xml:space="preserve">TAPA RADIADOR ARAUCA X1 DE 1.1 LIBRAS DE PRESION                                                                        </t>
  </si>
  <si>
    <t xml:space="preserve">A11-3810010BBCC </t>
  </si>
  <si>
    <t xml:space="preserve">RODAMIENTO TRASERO EXTERNO SPARK MATIZ PRESENTACION ORIGINAL </t>
  </si>
  <si>
    <t xml:space="preserve">55354279OO   </t>
  </si>
  <si>
    <t xml:space="preserve">SENSOR MAP OPTRA DESIGN/ADVANCE TAPA AMARILLA PRESENTACION GM       </t>
  </si>
  <si>
    <t xml:space="preserve">96417830OO   </t>
  </si>
  <si>
    <t>23300-31100OO</t>
  </si>
  <si>
    <t xml:space="preserve">FILTRO DE GASOLINA TOYOTA 4RUNNER 4.0 1GR F.J 03-09 </t>
  </si>
  <si>
    <t xml:space="preserve">K16TR11OO   </t>
  </si>
  <si>
    <t>FLOTANTE DE GASOLINA CHERY ORINOCO TIGGO 2.0</t>
  </si>
  <si>
    <t>M11-1106610DAOO</t>
  </si>
  <si>
    <t xml:space="preserve">A11-3810011OO  </t>
  </si>
  <si>
    <t>MD186376OO</t>
  </si>
  <si>
    <t xml:space="preserve">1770A267OO  </t>
  </si>
  <si>
    <t xml:space="preserve">FILTRO INTERNO TANQUE DE GASOLINA MONTERO SPORT 3.0 </t>
  </si>
  <si>
    <t xml:space="preserve">JUEGO DE EMPACADURA OPTRA LIMITED TAPA NEGRA TACUMA </t>
  </si>
  <si>
    <t xml:space="preserve">83320-0K020OO       </t>
  </si>
  <si>
    <t xml:space="preserve">FLOTANTE DE GASOLINA 4RUNNER FORTUNER HILUX </t>
  </si>
  <si>
    <t>83330-0K010OO</t>
  </si>
  <si>
    <t>FLOTANTE GASOLINA KAVAK 4.0  HILUX 2.7</t>
  </si>
  <si>
    <t xml:space="preserve">FLOTANTE DE GASOLINA HYUNDAI TUCSON ELANTRA KIA SPORTAGE </t>
  </si>
  <si>
    <t>ANILLOS DE MOTOR</t>
  </si>
  <si>
    <t>REGULADORES</t>
  </si>
  <si>
    <t>TAPAS</t>
  </si>
  <si>
    <t>TENSORES</t>
  </si>
  <si>
    <t>VALVULAS DE ADMISION Y ESCAPE</t>
  </si>
  <si>
    <t>PASTILLAS</t>
  </si>
  <si>
    <t>GOMA DE VALVULAS</t>
  </si>
  <si>
    <t>ELEVADOR DE OCTANAJE</t>
  </si>
  <si>
    <t>CONCHAS DE BANCADA Y BIELA</t>
  </si>
  <si>
    <t>CABLES DE BUJIA</t>
  </si>
  <si>
    <t>30204JRBLUE</t>
  </si>
  <si>
    <t xml:space="preserve">RODAMIENTO TRASERO EXTERNO SPARK MATIZ TROQUELADO KOYO CAJA AZUL         </t>
  </si>
  <si>
    <t>30205JRBLUE</t>
  </si>
  <si>
    <t xml:space="preserve">RODAMIENTO TRASERO INTERNO MATIZ/SPARK TROQUELADO KOYO CAJA AZUL </t>
  </si>
  <si>
    <t xml:space="preserve">30204JRNEW </t>
  </si>
  <si>
    <t xml:space="preserve">RODAMIENTO TRASERO EXTERNO SPARK MATIZ TROQUELADO KOYO CAJA BLANCA       </t>
  </si>
  <si>
    <t xml:space="preserve">30205JRNEW    </t>
  </si>
  <si>
    <t>RODAMIENTO TRASERO INTERNO MATIZ/SPARK TROQUELADO KOYO CAJA BLANCA</t>
  </si>
  <si>
    <t>-</t>
  </si>
  <si>
    <r>
      <t>BUJIAS TOYOTA PARA FORTUNER FJ 4RUNNER HILUX KAVAK MACHITO TACOMA TUNDRA HILUX HIACE 2.7</t>
    </r>
    <r>
      <rPr>
        <b/>
        <sz val="14"/>
        <color rgb="FFFF0000"/>
        <rFont val="Arial"/>
        <family val="2"/>
      </rPr>
      <t xml:space="preserve"> PUNTA CARBON</t>
    </r>
  </si>
  <si>
    <r>
      <t xml:space="preserve">BUJIA NGK CHERY ARAUCA S15 3 CIL 19-21, HYUNDAI ACCENT 1.6 12-19 </t>
    </r>
    <r>
      <rPr>
        <b/>
        <sz val="14"/>
        <color rgb="FFFF0000"/>
        <rFont val="Arial"/>
        <family val="2"/>
      </rPr>
      <t>PUNTA IRIDIUM</t>
    </r>
    <r>
      <rPr>
        <b/>
        <sz val="14"/>
        <rFont val="Arial"/>
        <family val="2"/>
      </rPr>
      <t xml:space="preserve"> </t>
    </r>
  </si>
  <si>
    <r>
      <t xml:space="preserve">CORREA AIRE ACONDICIONADO SPARK GATES </t>
    </r>
    <r>
      <rPr>
        <b/>
        <sz val="14"/>
        <color rgb="FFFF0000"/>
        <rFont val="Arial"/>
        <family val="2"/>
      </rPr>
      <t>(4PK775)</t>
    </r>
  </si>
  <si>
    <r>
      <t>CORREA UNICA TOYOTA COROLLA 2009 2010 2011 2012 CORREA GATES RACING</t>
    </r>
    <r>
      <rPr>
        <b/>
        <sz val="14"/>
        <color rgb="FFFF0000"/>
        <rFont val="Arial"/>
        <family val="2"/>
      </rPr>
      <t xml:space="preserve"> (6PK1730)</t>
    </r>
  </si>
  <si>
    <r>
      <t xml:space="preserve">DYNO-TAB OCTANE BOOSTER BLISTER X6 (AUMENTADOR DE OCTANAJE) </t>
    </r>
    <r>
      <rPr>
        <b/>
        <sz val="14"/>
        <color rgb="FFFF0000"/>
        <rFont val="Arial"/>
        <family val="2"/>
      </rPr>
      <t xml:space="preserve"> ORIGINAL MADE IN USA</t>
    </r>
  </si>
  <si>
    <r>
      <t xml:space="preserve">PLATO DE PRESION DE CROCHE CHERY ORINOCO </t>
    </r>
    <r>
      <rPr>
        <b/>
        <sz val="14"/>
        <color rgb="FFFF0000"/>
        <rFont val="Arial"/>
        <family val="2"/>
      </rPr>
      <t xml:space="preserve">PRESENTACION VALEO   </t>
    </r>
    <r>
      <rPr>
        <b/>
        <sz val="14"/>
        <color theme="1"/>
        <rFont val="Arial"/>
        <family val="2"/>
      </rPr>
      <t xml:space="preserve">         </t>
    </r>
  </si>
  <si>
    <r>
      <t xml:space="preserve">ENVASE AGUA REFRIGERANTE CRUZE GM </t>
    </r>
    <r>
      <rPr>
        <b/>
        <sz val="14"/>
        <color rgb="FFFF0000"/>
        <rFont val="Arial"/>
        <family val="2"/>
      </rPr>
      <t xml:space="preserve">SIN TAPA  </t>
    </r>
    <r>
      <rPr>
        <b/>
        <sz val="14"/>
        <color theme="1"/>
        <rFont val="Arial"/>
        <family val="2"/>
      </rPr>
      <t xml:space="preserve">      </t>
    </r>
  </si>
  <si>
    <r>
      <t xml:space="preserve">SENSOR ARBOL DE LEVA ARAUCA ORINOCO CHERY </t>
    </r>
    <r>
      <rPr>
        <b/>
        <sz val="14"/>
        <color rgb="FFFF0000"/>
        <rFont val="Arial"/>
        <family val="2"/>
      </rPr>
      <t>(A11-3611011)</t>
    </r>
  </si>
  <si>
    <t xml:space="preserve">473H-1307010CC  </t>
  </si>
  <si>
    <t xml:space="preserve">BOMBA DE AGUA CHERY ARAUCA X1 QQ6 PRESENT. ORIGINAL </t>
  </si>
  <si>
    <t>5302-2189AG-001</t>
  </si>
  <si>
    <t xml:space="preserve">473H-1307010 </t>
  </si>
  <si>
    <t xml:space="preserve">BOMBA DE AGUA CHERY ARAUCA X1 QQ6 ORIGINAL            </t>
  </si>
  <si>
    <t>90919-21546</t>
  </si>
  <si>
    <t>S12-3707130BA</t>
  </si>
  <si>
    <t xml:space="preserve">5-87814323-1OO                </t>
  </si>
  <si>
    <t xml:space="preserve">JUEGO DE EMPACADURAS LUV DMAX 3,5 GM  </t>
  </si>
  <si>
    <t xml:space="preserve">YS6G-6051-C2ACC      </t>
  </si>
  <si>
    <t xml:space="preserve">VALVULA PRESION DE ACEITE CHERY ARAUCA X1 ORINOCO TIGGO 2.0 QQ6    </t>
  </si>
  <si>
    <t xml:space="preserve">VALVULA PRESION DE ACEITE CHERY ARAUCA X1 ORINOCO TIGGO 2.0 QQ6       </t>
  </si>
  <si>
    <t>8-97371-5530020</t>
  </si>
  <si>
    <t>8-97371-5530030</t>
  </si>
  <si>
    <t xml:space="preserve">8-97136-135-0STD </t>
  </si>
  <si>
    <t xml:space="preserve">ANILLOS STD GRUESOS GRUESOS DE LUV DMAX ORIGINAL ISUZU                           </t>
  </si>
  <si>
    <t xml:space="preserve">BOMBA DE AGUA RENAULT CLIO SYMBOL MEGANE SCENIC KANGOO 1.6 16V  </t>
  </si>
  <si>
    <t xml:space="preserve">SELLO BUJIA AUTANA/BURBUJA/PRADO/4RUNNE 01-02  PAQ X 6 UND (NOK)  </t>
  </si>
  <si>
    <t/>
  </si>
  <si>
    <t>BUJIAS</t>
  </si>
  <si>
    <t xml:space="preserve">SP-515  </t>
  </si>
  <si>
    <t xml:space="preserve">BUJIA MOTOCRAFT SP515 IRIDIUM EXPLORER 06-10 4.6 3V EDDIE BAUER, FX4, EXPEDITION, MUSTANG, SPORTRAC, TRITON, F150 </t>
  </si>
  <si>
    <t>ENVASES DE REFRIGERANTES</t>
  </si>
  <si>
    <t>MANILLAS</t>
  </si>
  <si>
    <t xml:space="preserve">RODAMIENTOS </t>
  </si>
  <si>
    <t>SENSORES</t>
  </si>
  <si>
    <t xml:space="preserve">T1570   </t>
  </si>
  <si>
    <t xml:space="preserve">KIT CORREA DE TIEMPO MITSUBISHI LANCER CS3 1.6 GLX CVT GATES CAJA BLANCA </t>
  </si>
  <si>
    <t>K025499XSMS</t>
  </si>
  <si>
    <t>KIT CORREA DE TIEMPO CHEVROLET OPTRA DESING GATES CAJA BLANCA</t>
  </si>
  <si>
    <t xml:space="preserve">31110-2E001OO        </t>
  </si>
  <si>
    <t xml:space="preserve">BOMBA CONJUNTO COMPLETO DE GASOLINA HYUNDAI TUCSON SPORTAGE           </t>
  </si>
  <si>
    <t xml:space="preserve">S12-1001310CC    </t>
  </si>
  <si>
    <t>CONMUTADOR</t>
  </si>
  <si>
    <t xml:space="preserve">B301-10271CC </t>
  </si>
  <si>
    <t xml:space="preserve">EMPACADURA DE CAMARA TURPIAL FESTIVA FORD                          </t>
  </si>
  <si>
    <t xml:space="preserve">22311-22001CC </t>
  </si>
  <si>
    <t xml:space="preserve">EMPACADURA DE CAMARA ACCENT 1.5 (PRESENT. ORIGINAL)    </t>
  </si>
  <si>
    <t>MANGUERAS</t>
  </si>
  <si>
    <t>TUBOS</t>
  </si>
  <si>
    <t xml:space="preserve">96553316CC  </t>
  </si>
  <si>
    <t xml:space="preserve">MANGUERA RADIADOR INFERIOR OPTRA LIMITED TAPA NEGRA PRESENTACION GM      </t>
  </si>
  <si>
    <t xml:space="preserve">96540541CC </t>
  </si>
  <si>
    <t xml:space="preserve">REGULADOR DE ALTERNADOR 3 PINES - AVEO/OPTRA DESIGN - GM        </t>
  </si>
  <si>
    <r>
      <t xml:space="preserve">SENSOR POSICIÓN CIGUEÑAL OPTRA LIMITED, TACUMA, NUBIRA PRESENTACION GM </t>
    </r>
    <r>
      <rPr>
        <b/>
        <sz val="14"/>
        <color rgb="FFFF0000"/>
        <rFont val="Arial"/>
        <family val="2"/>
      </rPr>
      <t>(96418383)</t>
    </r>
  </si>
  <si>
    <t>39350-23500CC</t>
  </si>
  <si>
    <t xml:space="preserve">SENSOR ARBOL LEVA HYUNDAI TUCSON ELANTRA KIA SPORTAGE 2.0 MOBIS         </t>
  </si>
  <si>
    <t>XS6F-12A648-BACC</t>
  </si>
  <si>
    <t xml:space="preserve">SS-533-12X       </t>
  </si>
  <si>
    <t xml:space="preserve">GOMA VALVULA CHEVROLET MOTOR 262 BLAZER/CHEVRO                                                           </t>
  </si>
  <si>
    <t xml:space="preserve">90311-70007X        </t>
  </si>
  <si>
    <t xml:space="preserve">ESTOPERA CIGUEÑAL TRAS. COROLLA AE82/92 ARAYA, BABY CAMRY 92/2002 (PRESENT. ORIGINAL)            </t>
  </si>
  <si>
    <t xml:space="preserve">90080-31043X </t>
  </si>
  <si>
    <t xml:space="preserve">GOMA VÁLVULA TOYOTA 4RUNNER, FORTUNER, KAVAK, FJ, CRUISER 1GRFE ; MACHITO 4.0 MOD NUEVO  (NOK) (PRESENT. ORIGINAL) </t>
  </si>
  <si>
    <t xml:space="preserve">ANILLOS DE MOTOR 0.20 0.50 ARO FINO GETZ ELANTRA 1.6 MOBIS     </t>
  </si>
  <si>
    <t xml:space="preserve">23040-26162CC    </t>
  </si>
  <si>
    <t>13011-31100CC</t>
  </si>
  <si>
    <t xml:space="preserve">ANILLOS DE MOTOR STD FORTUNER/KAVAK 4.0 (1GR-FE) TOYOTA     </t>
  </si>
  <si>
    <t xml:space="preserve">SP-411AYFS22FM  </t>
  </si>
  <si>
    <t xml:space="preserve">BUJIA MOTORCRAFT  FIESTA KA SUPER DUTTY PUNTA IRIDIUM    </t>
  </si>
  <si>
    <t>SP-500AGSF22FM</t>
  </si>
  <si>
    <t xml:space="preserve">BUJIA SP 500 TRITON ESCAPE RANGER FOCUS PUNTA IRIDIUM </t>
  </si>
  <si>
    <t xml:space="preserve">SP-509HJFS-24-FP    </t>
  </si>
  <si>
    <t xml:space="preserve">BUJIA MOTORCRAFT IRIDIUM EXPLORER EDDIE BAUER, EXPERDITION, FX4, SUPER DUTY, MUSTANG, SPORT TRAC           </t>
  </si>
  <si>
    <t xml:space="preserve">41-11012621258    </t>
  </si>
  <si>
    <t xml:space="preserve">BUJIAS 41-110 TAHOE CHEYENE SILVERADO PUNTA IRIDIUM                                                           </t>
  </si>
  <si>
    <r>
      <t xml:space="preserve">BUJIA TOYOTA 4RUNNER FORTUNER HILUX KAVAK FJ  MACHITO TACOMA TUNDRA HILUX HIACE 2.7 </t>
    </r>
    <r>
      <rPr>
        <b/>
        <sz val="14"/>
        <color rgb="FFFF0000"/>
        <rFont val="Arial"/>
        <family val="2"/>
      </rPr>
      <t xml:space="preserve">PUNTA IRIDIUM </t>
    </r>
  </si>
  <si>
    <t>BKURSETC-10</t>
  </si>
  <si>
    <t>K16TR11</t>
  </si>
  <si>
    <r>
      <t xml:space="preserve">BUJIA DENSO DOS ELECTRODO, DOS CHISPAS  5/8 AVEO OPTRA GETZ COROLLA CHERY ARAUCA ORINOCO LUV DMAX V6 3.5 NEON TERIOS </t>
    </r>
    <r>
      <rPr>
        <b/>
        <sz val="14"/>
        <color rgb="FFFF0000"/>
        <rFont val="Arial"/>
        <family val="2"/>
      </rPr>
      <t>PUNTA CARBON</t>
    </r>
  </si>
  <si>
    <t>92065701CCMAHLE</t>
  </si>
  <si>
    <t>92065702CCMAHLE</t>
  </si>
  <si>
    <t>92065703CCMAHLE</t>
  </si>
  <si>
    <t xml:space="preserve">CONCHA DE BANCADA 0.10/0.25 OPTRA LIMITED/TACUMA/LEGANZA/NUBIRA 2.0 MAHLE </t>
  </si>
  <si>
    <t xml:space="preserve">CONCHA DE BANCADA 0.20/0.50 OPTRA LIMITED/TACUMA/LEGANZA/NUBIRA 2.0 MAHLE    </t>
  </si>
  <si>
    <t xml:space="preserve">CONCHA DE BANCADA 0.30/0.75 OPTRA LIMITED/TACUMA/LEGANZA/NUBIRA 2.0 MAHLE                     </t>
  </si>
  <si>
    <t xml:space="preserve">481FC-1003054CC     </t>
  </si>
  <si>
    <t xml:space="preserve">EMPACADURA TAPA VALVULA FINA CHERY ORINOCO                                      </t>
  </si>
  <si>
    <t xml:space="preserve">PF48CC    </t>
  </si>
  <si>
    <t xml:space="preserve">FILTRO DE ACEITE SILVERADO TAHOE EXPLORER ACEDELCO   </t>
  </si>
  <si>
    <t>31911-2E000CC</t>
  </si>
  <si>
    <t xml:space="preserve">FILTRO DE GASOLINA INTERNO HYUNDAI TUCSON ELANTRA 2.0 KIA SPORTAGE 2.0 MOBIS       </t>
  </si>
  <si>
    <t xml:space="preserve">24551-22020CC  </t>
  </si>
  <si>
    <t>S21-3611021CC</t>
  </si>
  <si>
    <t xml:space="preserve">SENSOR POSICION CIGUEÑAL ARAUCA/ORINOCO CHERY            </t>
  </si>
  <si>
    <t>13505-15041CC</t>
  </si>
  <si>
    <t>TENSOR CORREA DE TIEMPO TOYOTA BABY CAMRY SKY ARAYA</t>
  </si>
  <si>
    <t xml:space="preserve">EP240  </t>
  </si>
  <si>
    <t xml:space="preserve">PILA SIN RETORNO ACEDELCO CENTURY BLAZER CHEYENNE                                 </t>
  </si>
  <si>
    <t xml:space="preserve">23221-50100 </t>
  </si>
  <si>
    <t>MESETA</t>
  </si>
  <si>
    <t xml:space="preserve">QQ6-RCC   </t>
  </si>
  <si>
    <t xml:space="preserve">MESETA DELANTERA IZQUIERDA ARAUCA CHERY     </t>
  </si>
  <si>
    <t>55563512OO</t>
  </si>
  <si>
    <t>TENSOR CORREA UNICA CRUZE GM</t>
  </si>
  <si>
    <t>96423299OO</t>
  </si>
  <si>
    <t xml:space="preserve">REGULADOR PRESION GASOLINA  AVEO/OPTRA GM                                                                                   </t>
  </si>
  <si>
    <t xml:space="preserve">55353806OO  </t>
  </si>
  <si>
    <t>INYECTOR GASOLINA CRUZE PRESENTACION GM</t>
  </si>
  <si>
    <t>IZUSU</t>
  </si>
  <si>
    <t xml:space="preserve">15710-67D00OO   </t>
  </si>
  <si>
    <t>19168425OO</t>
  </si>
  <si>
    <t>FLOTANTE GASOLINA SILVERADO TAHOE AVALANCHE (07-14)</t>
  </si>
  <si>
    <t xml:space="preserve">897943178-0CC      </t>
  </si>
  <si>
    <t xml:space="preserve">FLOTANTE DE GASOLINA LUV DMAX 2.4 3.5, CHEVROLET COLORADO PRESENTACION ISUZU               </t>
  </si>
  <si>
    <t xml:space="preserve">CABLE BUJIA CHEVROLET SILVERADO AVALANCHE TAHOE 5.3    PRESENTACION ACEDELCO                                                                 </t>
  </si>
  <si>
    <t xml:space="preserve">55565708OO </t>
  </si>
  <si>
    <t>SENSOR ARBOL LEVAS CRUZE</t>
  </si>
  <si>
    <t>TERMINAL DE DIRECCION</t>
  </si>
  <si>
    <t>93740721OO</t>
  </si>
  <si>
    <t>96407486OO</t>
  </si>
  <si>
    <t>1  PIEZA</t>
  </si>
  <si>
    <t xml:space="preserve">TERMINAL DIRECCION CHEVROLET OPTRA DESING/ADVANCE PRESENTACION GM                                                </t>
  </si>
  <si>
    <t xml:space="preserve">SP609-DA8Z-9A299-AOO </t>
  </si>
  <si>
    <t xml:space="preserve">FLOTANTE (SP609-1X) GASOLINA EXPLORER 3.5 (11-20) FORD </t>
  </si>
  <si>
    <t>11115-22050OO</t>
  </si>
  <si>
    <t>EMPACADURA CAMARA COROLLA NEW SENSATION (03/08) TOYOTA</t>
  </si>
  <si>
    <t>23210-87403OO</t>
  </si>
  <si>
    <t xml:space="preserve">BOMBA GASOLINA COMPLETA TERIOS 1.3 TOYOTA  </t>
  </si>
  <si>
    <t xml:space="preserve">77501-87401OO </t>
  </si>
  <si>
    <t xml:space="preserve">FLOTANTE DE GASOLINA TOYOTA TERIOS </t>
  </si>
  <si>
    <t xml:space="preserve">20910-22P00OO </t>
  </si>
  <si>
    <t xml:space="preserve">JUEGO EMPACADURAS COMPLETO ACCENT 1.3 HYUNDAI                                                                           </t>
  </si>
  <si>
    <t>31380-2E000OO</t>
  </si>
  <si>
    <t xml:space="preserve">REGULADOR PRESION GASOLINA TUCSON / SPORTAGE                 </t>
  </si>
  <si>
    <t xml:space="preserve">REGULADOR PRESION GASOLINA GETZ HYUNDAI    </t>
  </si>
  <si>
    <t xml:space="preserve">35301-1C000OO  </t>
  </si>
  <si>
    <t>7701471886OO</t>
  </si>
  <si>
    <t xml:space="preserve">TCK289 </t>
  </si>
  <si>
    <t xml:space="preserve">KIT CORREA DE TIEMPO MITSUBISHI SIGNO LANCER 1.3 1.5 CK1 CK2 GATES CAJA BLANCA    </t>
  </si>
  <si>
    <t xml:space="preserve">23060-26040-0.30CC  </t>
  </si>
  <si>
    <t xml:space="preserve">CONCHA DE BIELA 0.30/0.75 ACCENT/GETZ/ELANTRA 1,6 MOBIS           </t>
  </si>
  <si>
    <t>S11-6105170BACC</t>
  </si>
  <si>
    <t xml:space="preserve">MANILLA (6105110BA) INTERNA DELANTERA IZQUIERDA ARAUCA CHERY </t>
  </si>
  <si>
    <t xml:space="preserve">92088819CCMAHLE   </t>
  </si>
  <si>
    <t xml:space="preserve">CONCHA (92028817) DE BIELA 0.20/0.50 OPTRA LIMITED/TACUMA/LEGANZA/NUBIRA 2.0 PRESENTACION MAHLE </t>
  </si>
  <si>
    <t xml:space="preserve">92088818CCMAHLE   </t>
  </si>
  <si>
    <t xml:space="preserve">CONCHA (92028817) DE BIELA 0.25/0.10 OPTRA LIMITED/TACUMA/LEGANZA/NUBIRA 2.0 MAHLE                            </t>
  </si>
  <si>
    <t xml:space="preserve">31112-1CA00CC </t>
  </si>
  <si>
    <t xml:space="preserve">FILTRO DE GASOLINA HYUNDAI GETZ MOBIS     </t>
  </si>
  <si>
    <t xml:space="preserve">GOMA VÁLVULA TOYOTA 4RUNNER, FORTUNER, KAVAK, FJ, CRUISER 1GRFE ; MACHITO 4.0 MOD NUEVO  (NOK) (PRESENT. ORIGINAL)     </t>
  </si>
  <si>
    <t>26740-32804CC</t>
  </si>
  <si>
    <t xml:space="preserve">VALVULA PCV METALICA ACCENT GETZ TUCSON MOBIS                                           </t>
  </si>
  <si>
    <t xml:space="preserve">94460-1C000CC </t>
  </si>
  <si>
    <t xml:space="preserve">FLOTANTE  DE GASOLINA HYUNDAI GETZ 1.3 1.6 MOBIS                      </t>
  </si>
  <si>
    <t>JUEGO DE EMPACADURAS CRUZE 1,8 GM (55568529)</t>
  </si>
  <si>
    <t xml:space="preserve">8-97943178-0OO </t>
  </si>
  <si>
    <t xml:space="preserve">FLOTANTE DE GASOLINA LUV DMAX 2.4 3.5, CHEVROLET COLORADO PRESENTACION ISUZU     </t>
  </si>
  <si>
    <t>A21-1601020CC</t>
  </si>
  <si>
    <t xml:space="preserve">90919-01247FK20HR11 </t>
  </si>
  <si>
    <t xml:space="preserve">90311-25021X  </t>
  </si>
  <si>
    <t xml:space="preserve">ESTOPERA CIGÜEÑAL DELANTERO YARIS 99-2013 TODOS 25.5*37.5*6 TOYOTA  </t>
  </si>
  <si>
    <t xml:space="preserve">90311-88003X </t>
  </si>
  <si>
    <t xml:space="preserve">ESTOPERA TRASERA CIGUEÑAL HILUX MERU HIACE 2RZFE 3RZFE 2TRFE </t>
  </si>
  <si>
    <t xml:space="preserve">PILA DE GASOLINA CON GANCHO TOYOTA 4RUNNER, F.J, KAVAK,MERU, PRADO 3.4 2.7 </t>
  </si>
  <si>
    <t>BOMBA DE AGUA JEEP GRAND CHEROKEE 4.7 / LIBERTY / KK 3,7</t>
  </si>
  <si>
    <t xml:space="preserve">BOMBA DE AGUA RENAULT LOGAN CLIO SYMBOL SENDERO KANGOO 1.6 8V   </t>
  </si>
  <si>
    <t xml:space="preserve">JUEGO EMPACADURAS RENAULT CLIO SYMBOL MEGANE  LOGAN 1.6 16V               </t>
  </si>
  <si>
    <t>23040-26160CC</t>
  </si>
  <si>
    <t xml:space="preserve">95949345CC </t>
  </si>
  <si>
    <t xml:space="preserve">92065704CCMAHLE    </t>
  </si>
  <si>
    <t>CONCHA DE BANCADA 0.40/1.00 OPTRA LIMITED/TACUMA/LEGANZA/NUBIRA 2.0 MAHLE</t>
  </si>
  <si>
    <t xml:space="preserve">BOMBA CONJUNTO DE GASOLINA AVEO OPTRA DESING ACDELCO </t>
  </si>
  <si>
    <t>96353002CC</t>
  </si>
  <si>
    <t xml:space="preserve">EMPACADURA TAPA VALVULA AVEO NUBIRA 1.6 GM GENIUNE </t>
  </si>
  <si>
    <t xml:space="preserve">96419282CC  </t>
  </si>
  <si>
    <t xml:space="preserve">MANGUERA (96419283) RADIADOR SUPERIOR OPTRA DESING-ADVANCE-HATCHEBACK 1.8  PRESENTACION GM  </t>
  </si>
  <si>
    <t xml:space="preserve">2S6A-97F715-BACC </t>
  </si>
  <si>
    <t xml:space="preserve">CABLE BUJIA CHERY ARAUCA, X1, QQ6 PRESENTACION ORIGINAL </t>
  </si>
  <si>
    <t>CABLES BUJIA TOYOTA AUTANA MACHITO BURBUJA 4.5 PRESENTANCION SEIWA</t>
  </si>
  <si>
    <r>
      <t>KIT DE TIEMPO  MITSUBISHI LANCER TOURING  2.0 PRESENTACION ORIGINAL</t>
    </r>
    <r>
      <rPr>
        <b/>
        <sz val="14"/>
        <color rgb="FFFF0000"/>
        <rFont val="Arial"/>
        <family val="2"/>
      </rPr>
      <t xml:space="preserve"> CORREA DOBLE COSTURA</t>
    </r>
  </si>
  <si>
    <t xml:space="preserve">S12-8104051BAX  </t>
  </si>
  <si>
    <t xml:space="preserve">CORREA DE DIRECCION CHERY ARAUCA X1            </t>
  </si>
  <si>
    <t xml:space="preserve">S12-3701315X       </t>
  </si>
  <si>
    <t xml:space="preserve">CORREA ALTERNADOR ARAUCA X1      </t>
  </si>
  <si>
    <t>MD325600X</t>
  </si>
  <si>
    <t xml:space="preserve">CORREA ALTERNADOR LANCER 1.3 1.5 1.6 5PK870 </t>
  </si>
  <si>
    <t xml:space="preserve">VALVULA IAC FIESTA POWER MAX MOVE                                                                               </t>
  </si>
  <si>
    <r>
      <t xml:space="preserve">BUJIA (K20HR-U11) FORTUNER / KAVAK / FJ / 4RUNNER TOYOTA </t>
    </r>
    <r>
      <rPr>
        <b/>
        <sz val="14"/>
        <color rgb="FFFF0000"/>
        <rFont val="Arial"/>
        <family val="2"/>
      </rPr>
      <t xml:space="preserve">PUNTA CARBON  </t>
    </r>
  </si>
  <si>
    <t xml:space="preserve">96335719CC </t>
  </si>
  <si>
    <t xml:space="preserve">FILTRO GASOLINA AVEO OPTRA SPARK CORSA LUV DMAX ORIGINAL GM                          </t>
  </si>
  <si>
    <t xml:space="preserve">EMPACADURA CAMARA  VITARA 1.6 SWIFT STEEM 1.6 (PRESENT. ORIGINAL GM)                                                    </t>
  </si>
  <si>
    <t>92060519CC</t>
  </si>
  <si>
    <t>EMPACADURA DE LA BOMBA DE ACEITE OPTRA LIMITED GM</t>
  </si>
  <si>
    <t>MD307341X</t>
  </si>
  <si>
    <t xml:space="preserve">GOMA VÁLVULA LANCER GLX, CVT, CS3 Y ZOTYE, NOMADA 02-15 </t>
  </si>
  <si>
    <t xml:space="preserve">23040-23300CC </t>
  </si>
  <si>
    <t>ANILLLOS DE MOTOR FINO STD TUCSON ELANTRA 2.0 MOBIS</t>
  </si>
  <si>
    <t>92065115CC</t>
  </si>
  <si>
    <t xml:space="preserve">92065116CC   </t>
  </si>
  <si>
    <t xml:space="preserve">ANILLOS DE MOTOR FINO STD GETZ ELANTRA 1.6 MOBIS  </t>
  </si>
  <si>
    <t>13011-97401CC</t>
  </si>
  <si>
    <t xml:space="preserve">ANILLOS (SW1005033) DE MOTOR STD TERIOS 1.3 02-07 PRESENTACION NPR  </t>
  </si>
  <si>
    <t>13011-97401-020CC</t>
  </si>
  <si>
    <t xml:space="preserve">ANILLOS (SWD1005022) DE MOTOR 0,20/0,50 TERIOS 1.3 02-07 PRESENTACION NPR </t>
  </si>
  <si>
    <t>13011-16032-020CC</t>
  </si>
  <si>
    <t xml:space="preserve">ANILLOS DE MOTOR 0,20/0,50 COROLLA AVILA TOYOTA </t>
  </si>
  <si>
    <t>13011-16032-030CC</t>
  </si>
  <si>
    <t>ANILLOS DE MOTOR 0,30/0,75 COROLLA AVILA TOYOTA</t>
  </si>
  <si>
    <t>90919-22327CC</t>
  </si>
  <si>
    <t xml:space="preserve">CABLE BUJIAS TOYOTA COROLLA FULL INYECCION 1.6/1.8 97-02  </t>
  </si>
  <si>
    <t xml:space="preserve">A-113701315DACC </t>
  </si>
  <si>
    <t xml:space="preserve">CORREA UNICA 6PK1628 ORINOCO AUTOMATICO CHERY   </t>
  </si>
  <si>
    <t>473H-1003042-FCC</t>
  </si>
  <si>
    <t xml:space="preserve">EMPACADURA TAPA VALVULA FINA ARAUCA X1 (PRESENT. ORIGINAL)   (473FC-1003054)   </t>
  </si>
  <si>
    <t>FILTROS DE AIRE-GASOLINA-ACEITE</t>
  </si>
  <si>
    <t xml:space="preserve">473H-1012010CC </t>
  </si>
  <si>
    <t>FILTRO DE ACEITE CHERY ARAUCA/X1 (480-1012010)</t>
  </si>
  <si>
    <t>A1-B14-1117110-ACC</t>
  </si>
  <si>
    <t xml:space="preserve">FILTRO DE GASOLINA CHERY ARAUCA, X1, ORINOCO,TIGGO, QQ6, A520 PRESENTACION ORIGINAL     </t>
  </si>
  <si>
    <t>20910-26E00CC</t>
  </si>
  <si>
    <t xml:space="preserve">JUEGO DE EMPACADURA GETZ/ELANTRA 1.6 MOBIS  </t>
  </si>
  <si>
    <t>20910-22N10CC</t>
  </si>
  <si>
    <t>JUEGO DE EMPACADURA - ACCENT 1,5 - MOBIS</t>
  </si>
  <si>
    <t>20910-22P00CC</t>
  </si>
  <si>
    <t xml:space="preserve">JUEGO DE EMPACADURA  - ACCENT 1,3/GETZ 1,3 - MOBIS </t>
  </si>
  <si>
    <t>93740012CC</t>
  </si>
  <si>
    <t xml:space="preserve">JUEGO DE EMPACADURA AVEO 1 HUECO GM  </t>
  </si>
  <si>
    <t>HUESITO BARRA</t>
  </si>
  <si>
    <t>93742699-0.20CC</t>
  </si>
  <si>
    <t xml:space="preserve">PISTONES DE MOTOR 0.50/0.20 - OPTRA DESIGN /ASTRA 1,8/MERIVA/MONTANA - GM  </t>
  </si>
  <si>
    <t>15863489CC</t>
  </si>
  <si>
    <t>PASTILLA FRENO DELANTERA CHEVROLET SILVERADO TAHOE AVALANCHE 5.3 ( 2007 AL 2014) JUEGO  ACDELCO</t>
  </si>
  <si>
    <t>04465-35290CC</t>
  </si>
  <si>
    <t xml:space="preserve">PASTILLA DELANTERA - KAVAK/FORTUNER/TUNDRA/FJ/RUNNER - TOYOTA     </t>
  </si>
  <si>
    <t xml:space="preserve">96352739CC </t>
  </si>
  <si>
    <t xml:space="preserve">PIÑON DE CIGUEÑAL CORSA CIELO LANOS PALIO ( 19 DIENTES ) PRESENTACION GM        </t>
  </si>
  <si>
    <t>96414943CC</t>
  </si>
  <si>
    <t>SENSOR ARBOL DE LEVA DE OPTRA DESING Y ADVANCE PRESENTACION GM</t>
  </si>
  <si>
    <t>ESTOPERA DELANTERA CIGUEÑAL CHEVROLET SILVERADO TAHOE AVALANCHE TRAILBLAZER 5.3 NOK PRESENT. ORIGINAL GM</t>
  </si>
  <si>
    <t xml:space="preserve">M11-6202071-SCC              </t>
  </si>
  <si>
    <t xml:space="preserve">M11-6202081-SCC              </t>
  </si>
  <si>
    <t>1S45-6038-ACC</t>
  </si>
  <si>
    <t xml:space="preserve">BASE DE MOTOR DERECHA FIESTA 04-14 FORD </t>
  </si>
  <si>
    <t>4RB2-3707030CC</t>
  </si>
  <si>
    <t xml:space="preserve">CABLE DE BUJIA ZNA RICH DONFENG/ CHERY </t>
  </si>
  <si>
    <t xml:space="preserve">23060-23912-020CC </t>
  </si>
  <si>
    <t>CONCHA DE BIELA 0,20 0,50 ELANTRA TUCSON 2,0</t>
  </si>
  <si>
    <t>S11-3704015CC</t>
  </si>
  <si>
    <t xml:space="preserve">CONMUTADOR DE ENCENDIDO 5 PINES ARAUCA/ORINOCO CHERY                                                                    </t>
  </si>
  <si>
    <t>11141-71C00CC</t>
  </si>
  <si>
    <t>S12-1303211CC</t>
  </si>
  <si>
    <t xml:space="preserve">MANGUERA RADIADOR INFERIOR CHERY ARAUCA/X1 1.3 12-18 </t>
  </si>
  <si>
    <t>M11-1303301CC</t>
  </si>
  <si>
    <t>MANGUERA RADIADOR INFERIOR CHERY ORINOCO</t>
  </si>
  <si>
    <t>S12-1303111CC</t>
  </si>
  <si>
    <t xml:space="preserve">MANGUERA (S12-1303311) RADIADOR SUPERIOR CHERY ARAUCA </t>
  </si>
  <si>
    <t>DAEWOO</t>
  </si>
  <si>
    <t>25036834CC</t>
  </si>
  <si>
    <t xml:space="preserve">VALVULA PRESION DE ACEITE DAEWOO CIELO,ESPERO,RACER 1.5 TBI, LANOS,MONZA </t>
  </si>
  <si>
    <t>13015-11040CC</t>
  </si>
  <si>
    <t xml:space="preserve">ANILLOS (13011-1104) 0DE MOTOR STD STARLET 1.3 TOYOTA  </t>
  </si>
  <si>
    <t>23040-22931-0.30CC</t>
  </si>
  <si>
    <t>13015-11040-030CC</t>
  </si>
  <si>
    <t xml:space="preserve">ANILLOS (13011-11043) DE MOTOR 0.30/ 0.75 STARLET 1.3 TOYOTA </t>
  </si>
  <si>
    <t>371QA-1003040CC</t>
  </si>
  <si>
    <t>EMPACADURA DE CAMARA  CHERY ARAUCA 3 CILINDRO MODELO NUEVO</t>
  </si>
  <si>
    <t>04318-33010CC</t>
  </si>
  <si>
    <t>KIT DE REPARACION BOMBIN INFERIOR AVEO/COROLLA/ACCENT/GETZ</t>
  </si>
  <si>
    <t>39180-23910CC</t>
  </si>
  <si>
    <t xml:space="preserve">SENSOR POSICION CIGUEÑAL ELANTRA TUCSON SPORTAGE CERATO 2.0 MOBIS                                                       </t>
  </si>
  <si>
    <t>90536064OO</t>
  </si>
  <si>
    <t xml:space="preserve">SENSOR ARBOL DE LEVAS OPTRA DESING GM   </t>
  </si>
  <si>
    <t>AMORTIGUADORES</t>
  </si>
  <si>
    <t xml:space="preserve">50256300AOO </t>
  </si>
  <si>
    <t xml:space="preserve">JUEGO DE EMPACADURA FORD FIESTA 1.6,KA,ECOSPORT 1.6     </t>
  </si>
  <si>
    <t xml:space="preserve">2N1U9C968-AAOO </t>
  </si>
  <si>
    <t xml:space="preserve">REGULADOR PRESION GASOLINA FIESTA POWER ECOSPORT MOTORCRAFT      </t>
  </si>
  <si>
    <t>7S55-3289-AAOO</t>
  </si>
  <si>
    <t xml:space="preserve">TERMINAL IZQUIERDO FIESTA POWER FORD    </t>
  </si>
  <si>
    <t>7S55-3290-AAOO</t>
  </si>
  <si>
    <t>TERMINAL DERECHO FIESTA POWER FORD</t>
  </si>
  <si>
    <t xml:space="preserve">MD979214OO     </t>
  </si>
  <si>
    <t>JUEGO DE EMPACADURAS  MITSUBISHI LANCER 1.6 PRESENTACION MITSUBISHI</t>
  </si>
  <si>
    <t xml:space="preserve">MD978565OO </t>
  </si>
  <si>
    <t xml:space="preserve">JUEGO DE EMPACADURAS  MITSUBISHI LANCER TOURING  2.0   PRESENTACION MITSUBISHI  </t>
  </si>
  <si>
    <t>MR503462OO</t>
  </si>
  <si>
    <t xml:space="preserve">FLOTANTE DE GASOLINA MITSUBISHI LANCER TOURING 2.0  </t>
  </si>
  <si>
    <t xml:space="preserve">484-1000000OO  </t>
  </si>
  <si>
    <t>JUEGO DE EMPACADURA CHERY ORINOCO/TIGGO 2.0</t>
  </si>
  <si>
    <t>04152-YZZA5OO</t>
  </si>
  <si>
    <t xml:space="preserve">51720-29400X </t>
  </si>
  <si>
    <t xml:space="preserve">RODAMIENTO DELANTERO GETZ 1.3 1.6 PICANTO ATOS              </t>
  </si>
  <si>
    <t>DAC34660037X</t>
  </si>
  <si>
    <t xml:space="preserve">RODAMIENTO DELANTERO CORSA 1.3 1.4 1.6 CHEVY C2 KOYO CAJA AZUL     </t>
  </si>
  <si>
    <t xml:space="preserve">20910-26N00CC   </t>
  </si>
  <si>
    <t xml:space="preserve">JUEGO DE EMPACADURA HYUNDAI GETZ ELANTRA1.6 AÑO 2011 EN ADELANTE MOBIS     </t>
  </si>
  <si>
    <t>BUJIA 6089 NGK 3 5/8 CHISPAS AVEO ACCENT NUBIRA OPTRA DESIGN ADVANCE LIMITED CRUEZE ORINOCO  ARAUCA X1 BORA 1.3 CROSSFOX</t>
  </si>
  <si>
    <t>BKR6EIX</t>
  </si>
  <si>
    <t>ANILLOS (23040-22330-0.75) DE MOTOR 0.30/0.75 ACCENT 1.3 GETZ 1.3 PRESENTACION MOBIS</t>
  </si>
  <si>
    <t>23040-22010-0.30CC</t>
  </si>
  <si>
    <r>
      <t>ANILLO</t>
    </r>
    <r>
      <rPr>
        <b/>
        <sz val="14"/>
        <color rgb="FFFF0000"/>
        <rFont val="Arial"/>
        <family val="2"/>
      </rPr>
      <t xml:space="preserve"> (23040-22030) </t>
    </r>
    <r>
      <rPr>
        <b/>
        <sz val="14"/>
        <color theme="1"/>
        <rFont val="Arial"/>
        <family val="2"/>
      </rPr>
      <t>DE MOTOR 0.30 0.75 ACCENT 1.5 MOBIS</t>
    </r>
  </si>
  <si>
    <t>21910-2D100EK</t>
  </si>
  <si>
    <t xml:space="preserve">BASE MOTOR DELANTERA ELANTRA XD   </t>
  </si>
  <si>
    <t xml:space="preserve">53020788ABX  </t>
  </si>
  <si>
    <t xml:space="preserve">ESTOPERA CIGÜEÑAL TRASERO GRAND CHEROKEE WK 4.7 / CHEROKEE LIBERTY 3.7 KK 100X120X9.5 MOPAR                 </t>
  </si>
  <si>
    <t xml:space="preserve">MD186376  </t>
  </si>
  <si>
    <t xml:space="preserve">KIT CORREA DE TIEMPO MITSUBISHI LANCER TOURING 2.0 GATES CAJA BLANCA </t>
  </si>
  <si>
    <t>O949 C5</t>
  </si>
  <si>
    <t xml:space="preserve">VALVULAS ESCAPE PEUGEOT 206/207/307  1.6 S30 CENTAURO 1.6 (PRESENT. ORIGINAL)  </t>
  </si>
  <si>
    <t>473H10070012BA</t>
  </si>
  <si>
    <t>VALVULA ESCAPE CHERY ARAUCA X1(PRESENT. ORIGINAL)</t>
  </si>
  <si>
    <t xml:space="preserve">VALVULA ADMISION CHERY ARAUCA X1 (PRESENT. ORIGINAL) </t>
  </si>
  <si>
    <t xml:space="preserve">473H1007011BA  </t>
  </si>
  <si>
    <t xml:space="preserve">VALVULAS GM  ADMISION  OPTRA DESING ADVAN (PRESENT. ORIGINAL GM)    </t>
  </si>
  <si>
    <t xml:space="preserve">VALVULAS  ESCAPE OPTRA DESING ADVAN (PRESENT. ORIGINAL GM)  </t>
  </si>
  <si>
    <t xml:space="preserve">LF01-12-121  </t>
  </si>
  <si>
    <t xml:space="preserve">VALVULA ESC. ECO SPORT 2.0 RANGER 2.3 MAZDA3 2.0       </t>
  </si>
  <si>
    <t>481H1007011BA</t>
  </si>
  <si>
    <t xml:space="preserve">481H1007012BA </t>
  </si>
  <si>
    <t xml:space="preserve">VALVULA ADMISION CHERY ORINOCO TIGGO TIUNA A520 (PRESENT. ORIGINAL)   </t>
  </si>
  <si>
    <t>ANILLOS (920665116) DE MOTOR STD NUBIRA LEGANZA TACUMA GM 2.0</t>
  </si>
  <si>
    <t>ANILLOS DE MOTOR 0.20 0,50 NUBIRA LEGANZA TACUMA GM 2.0</t>
  </si>
  <si>
    <t xml:space="preserve">GOMA VÁLVULA ELANTRA, TUCSON, GETZ, ACCENT, SANTA FE, TIBURON 2, ATOS,  (NOK) (PRESENTACION HYUNDAI)                    </t>
  </si>
  <si>
    <t xml:space="preserve">90913-02071    </t>
  </si>
  <si>
    <t xml:space="preserve">GOMA VÁLVULA TOYOTA COROLLA, BABY CAMRY, , COROLLA SAPITO 91-99, COROLLA PANTALLITA FULL INY 1,8 2002   (NOK)     </t>
  </si>
  <si>
    <t xml:space="preserve">90080-31043  </t>
  </si>
  <si>
    <t xml:space="preserve">09289-05013                   </t>
  </si>
  <si>
    <t xml:space="preserve">GOMA VALVULA PAQ X 16 VITARA 1.6, SWIT, ESTEEM, WAGON R (NOK) (PRESENT. ORIGINAL GM)  </t>
  </si>
  <si>
    <t xml:space="preserve">SS-533-12   </t>
  </si>
  <si>
    <t xml:space="preserve">GOMA VALVULA CHEVROLET BLAZER MOTOR 262 (NOK)  </t>
  </si>
  <si>
    <t xml:space="preserve">90913-02033                   </t>
  </si>
  <si>
    <t xml:space="preserve">GOMA VALVULA MOTOR 3F / CHEVETTE (PRESENT. ORIGINAL)            </t>
  </si>
  <si>
    <t xml:space="preserve">GORROS VALVULA PAQ X16 OPTRA LIMITED NUBIRA 2.0 ORINOCO 1.8 ARAUCA 1.3           </t>
  </si>
  <si>
    <t xml:space="preserve">545-560  </t>
  </si>
  <si>
    <t>GOMA VALVULA PAQ X 16 CHEVROLET 3500 VORTEC 4.0 V8 (NOK)  VITON (PRESENT. ORIGINAL GM)</t>
  </si>
  <si>
    <t xml:space="preserve">90215296-S </t>
  </si>
  <si>
    <t>GOMA DE VALVULA CORSA CIELO (PRESENT. SABO) PACK 8</t>
  </si>
  <si>
    <t xml:space="preserve">SS-541025-16 </t>
  </si>
  <si>
    <t>GOMA VALVULA PAQ X 16CHEVROLET 350 305; FORD F150, 300 6 EN LINEA, 302, 351 OJO DE GATO, F100, F250, CAPRICE, MALIBU (TO</t>
  </si>
  <si>
    <t xml:space="preserve">MD184303-16 </t>
  </si>
  <si>
    <t xml:space="preserve">OK30E-1030155-16 </t>
  </si>
  <si>
    <t>PAQ, 16 PIEZAS</t>
  </si>
  <si>
    <t>481H-1007020</t>
  </si>
  <si>
    <t xml:space="preserve">GOMA DE VALVULA PAQ 16 PCS ORINOCO/ARAUCA  PACK 16 </t>
  </si>
  <si>
    <t>12210-PZ1-004</t>
  </si>
  <si>
    <t xml:space="preserve">GOMA VALVULA DE HONDA CIVIC, ACCORD, FIT, CVR, CRX   </t>
  </si>
  <si>
    <t>EMPACADURA TAPA VALVULA AVEO NUBIRA 1.6 GM GENIUNE</t>
  </si>
  <si>
    <t>22441-23762</t>
  </si>
  <si>
    <t xml:space="preserve">EMPACADURA TAPA VALVULA TUCSON SPORTAGE ELANTRA 2.0 12 HUECOS (NOK)                                                     </t>
  </si>
  <si>
    <t xml:space="preserve">22441-26003  </t>
  </si>
  <si>
    <t xml:space="preserve">EMPACADURA TAPA VALVULA GETZ ELANTRA 1.6 HASTA 2010 DELGADA HUECO COMPLETO (PRESENT. ORIGINAL) KOREA  </t>
  </si>
  <si>
    <t>FILTRO ACEITE ELEMENTO TOYOTA 4RUNNER 2015 2016 2017 2018 2019</t>
  </si>
  <si>
    <t xml:space="preserve">BASE DE MOTOR DERECHA ARAUCA CHERY      </t>
  </si>
  <si>
    <t xml:space="preserve">21310-22010CC    </t>
  </si>
  <si>
    <t xml:space="preserve">BOMBA DE ACEITE ACCENT 1,3 1,5 MOBIS       </t>
  </si>
  <si>
    <t xml:space="preserve">90919-01253CC   </t>
  </si>
  <si>
    <r>
      <t>BUJIA (SCK20HR11) TOYOTA COROLLA IRANI 2009 AL 2019 NISSAN TIDA SENTRA B16 FRONTIER MURANO RENAULT TWINGO L4 1.2 16V P</t>
    </r>
    <r>
      <rPr>
        <b/>
        <sz val="14"/>
        <color rgb="FFFF0000"/>
        <rFont val="Arial"/>
        <family val="2"/>
      </rPr>
      <t>UNTA IRIDIUM</t>
    </r>
  </si>
  <si>
    <t xml:space="preserve">A11-3707130-60HACC        </t>
  </si>
  <si>
    <t xml:space="preserve">CABLE BUJIAS CHERY ORINOCO 1.8 A520 TIGGO 2.0                                                                           </t>
  </si>
  <si>
    <t>90919-22329CC</t>
  </si>
  <si>
    <t xml:space="preserve">96817343CC </t>
  </si>
  <si>
    <t>96553255CC</t>
  </si>
  <si>
    <t xml:space="preserve">96413748CC </t>
  </si>
  <si>
    <t xml:space="preserve">ENVASE DE DIRECCION HIDRAULICA AVEO GM      </t>
  </si>
  <si>
    <t xml:space="preserve">90490057CC  </t>
  </si>
  <si>
    <t xml:space="preserve">90182196CC  </t>
  </si>
  <si>
    <t xml:space="preserve">ESTOPERA (90182169) SELECTORA DE CAMBIO CORSA/AVEO/CIELO/OPTRA GM-SABO  </t>
  </si>
  <si>
    <t xml:space="preserve">481H-1012010CC   </t>
  </si>
  <si>
    <t xml:space="preserve">FILTRO DE ACEITE CHERY ORINOCO  </t>
  </si>
  <si>
    <t>92064384CC</t>
  </si>
  <si>
    <t xml:space="preserve">S11-6105180BACC  </t>
  </si>
  <si>
    <t xml:space="preserve">MANILLA (6105120BA) INTERNA DELANTERA DERECHA ARAUCA CHERY        </t>
  </si>
  <si>
    <t xml:space="preserve">M11-3502090CC </t>
  </si>
  <si>
    <t xml:space="preserve">PASTILLA TRASERA ORINOCO CHERY                    </t>
  </si>
  <si>
    <t xml:space="preserve">90411795CC   </t>
  </si>
  <si>
    <t xml:space="preserve">PIÑON CIGUENAL OPTRA LIMITED/TACUMA/NUBIRA GM                             </t>
  </si>
  <si>
    <t xml:space="preserve">55567934-0.20CC   </t>
  </si>
  <si>
    <t xml:space="preserve">PISTONES DE MOTOR 0,20/0,50 CRUZE GM </t>
  </si>
  <si>
    <t xml:space="preserve">96417830CC </t>
  </si>
  <si>
    <t xml:space="preserve">SENSOR MAP OPTRA DESIGN/ADVANCE TAPA AMARILLA PRESENTACION GM                                                           </t>
  </si>
  <si>
    <t xml:space="preserve">96325868CC </t>
  </si>
  <si>
    <t xml:space="preserve">SENSOR POSICION CIGUENAL SPARK GM        </t>
  </si>
  <si>
    <t xml:space="preserve">96420303CC </t>
  </si>
  <si>
    <t xml:space="preserve">TAPA ENVASE DE AGUA AVEO OPTRA CORSA LANOS 17 PSI TROQUEL CHERY    </t>
  </si>
  <si>
    <t xml:space="preserve">S11-1311120CC </t>
  </si>
  <si>
    <t xml:space="preserve">TAPA ENVASE DE AGUA ORINOCO    </t>
  </si>
  <si>
    <t>GOMA VALVULA MITSUBISHI LANCER CS6 CK4 CK5 TOURING 1.8 2.0 L300 2.0 TIGGO 2.4 MONTERO SPORT LIMITED 3.0 GALANT 2.5   (NOK) PAQ. 16 PIEZAS</t>
  </si>
  <si>
    <t xml:space="preserve">ESTOPERA TRASERA CIGUEÑAL RENAULT CLIO MEGANE SYMBOL LOGAN KANGOO SANDERO 1.6 1.4 8V 16V (NOK) </t>
  </si>
  <si>
    <t xml:space="preserve">7700103872X  </t>
  </si>
  <si>
    <t xml:space="preserve">GOMA DE VALVULA SYMBOL CLIO MEGANE KANGOO SCENIC 8V CARTON 8 GOMAS                                </t>
  </si>
  <si>
    <t xml:space="preserve">7700102539X   </t>
  </si>
  <si>
    <t xml:space="preserve">5075X                         </t>
  </si>
  <si>
    <t xml:space="preserve">ESTOPERA CIGUENAL TRASERA TEMPRA REGATA PREMIO RITMO MOTORES 1.8 2.0  74X90X10  </t>
  </si>
  <si>
    <t xml:space="preserve">5338X            </t>
  </si>
  <si>
    <t xml:space="preserve">ESTOPERA CIGUENAL TRASERO FIESTA,KA,ECOSPORT 1.6 SABO    </t>
  </si>
  <si>
    <t xml:space="preserve">CONCHA DE BIELA 0,20/0,50 AVEO,OPTRA DESING,CORSA,NUBIRA PRESENTACION GM    </t>
  </si>
  <si>
    <t xml:space="preserve">GOMA DE VALVULA KIA RIO STYLUS 1.5 1.6 (PRESENTACION HYUNDAI) PAQ X 16                </t>
  </si>
  <si>
    <r>
      <t xml:space="preserve">ENVASE DE AGUA CHERY ORINOCO PRESENT. ORIGINAL </t>
    </r>
    <r>
      <rPr>
        <b/>
        <sz val="14"/>
        <color rgb="FFFF0000"/>
        <rFont val="Arial"/>
        <family val="2"/>
      </rPr>
      <t>CON TAPA AMARILLA</t>
    </r>
  </si>
  <si>
    <r>
      <t xml:space="preserve">ENVASE AGUA REFRIGERANTE PICO METAL AVEO ORIGINAL </t>
    </r>
    <r>
      <rPr>
        <b/>
        <sz val="14"/>
        <color rgb="FFFF0000"/>
        <rFont val="Arial"/>
        <family val="2"/>
      </rPr>
      <t>SIN TAPA</t>
    </r>
    <r>
      <rPr>
        <b/>
        <sz val="14"/>
        <color theme="1"/>
        <rFont val="Arial"/>
        <family val="2"/>
      </rPr>
      <t xml:space="preserve">                       </t>
    </r>
  </si>
  <si>
    <r>
      <t xml:space="preserve">ENVASE DE AGUA CORSA GM </t>
    </r>
    <r>
      <rPr>
        <b/>
        <sz val="14"/>
        <color rgb="FFFF0000"/>
        <rFont val="Arial"/>
        <family val="2"/>
      </rPr>
      <t>SIN TAPA</t>
    </r>
    <r>
      <rPr>
        <b/>
        <sz val="14"/>
        <color theme="1"/>
        <rFont val="Arial"/>
        <family val="2"/>
      </rPr>
      <t xml:space="preserve">             </t>
    </r>
  </si>
  <si>
    <r>
      <t>ENVASE DE AGUA OPTRA GM GENUINE</t>
    </r>
    <r>
      <rPr>
        <b/>
        <sz val="14"/>
        <color rgb="FFFF0000"/>
        <rFont val="Arial"/>
        <family val="2"/>
      </rPr>
      <t xml:space="preserve"> SIN TAPA</t>
    </r>
  </si>
  <si>
    <t xml:space="preserve">90363-40066X </t>
  </si>
  <si>
    <t xml:space="preserve">RODAMIENTO DELANTERO COROLLA NEW SENSATION 03-08 PRESENTACION TOYOTA  (SIN ABS)  </t>
  </si>
  <si>
    <t>BRAZO BIELA</t>
  </si>
  <si>
    <t xml:space="preserve">BIELA BRAZO CHERY ORINOCO ARAUCA X1 TIUNA GRAN TIGGO H5 TIGGO                                                           </t>
  </si>
  <si>
    <t>481H-1004110CC</t>
  </si>
  <si>
    <t>96192263CC</t>
  </si>
  <si>
    <t xml:space="preserve">CABLES DE BUJIAS OPTRA LIMITED TAPA NEGRA 1.8 PRESENTACION GM             </t>
  </si>
  <si>
    <t>OK30E-18-140CC</t>
  </si>
  <si>
    <t>CABLE DE BUJIA KIA RIO STYLUS 1,5/SPECTRA/SEPHIA</t>
  </si>
  <si>
    <t>465-1005601CC</t>
  </si>
  <si>
    <t>EMPACADURA DE CAMARA QQ8V/CHANA/WULING/MINYI/SUPER CARRY CHERY</t>
  </si>
  <si>
    <t>96325170CC</t>
  </si>
  <si>
    <t xml:space="preserve">EMPACADURA CAMARA SPARK (PRESENT. ORIGINAL GM)                                                                          </t>
  </si>
  <si>
    <t xml:space="preserve">11115-11010CC                 </t>
  </si>
  <si>
    <t xml:space="preserve">EMPACADURA DE CAMARA STARLET TOYOTA (PRESENT. ORIGINAL) </t>
  </si>
  <si>
    <t xml:space="preserve">96373400CC                    </t>
  </si>
  <si>
    <t xml:space="preserve">EMPACADURA CAMARA AVEO 2 HUECOS (PRESENT. ORIGINAL GM)               </t>
  </si>
  <si>
    <t>11213-21011CC</t>
  </si>
  <si>
    <t>EMPACADURA TAPA VALVULA YARIS 1.3 1NZ/2NZ TOYOTA</t>
  </si>
  <si>
    <t xml:space="preserve">90311-03020CC                 </t>
  </si>
  <si>
    <t xml:space="preserve">ESTOPERA CIGUEÑAL DEL.  4RUNNER FORTUNER KAVAK 4.0 (NOK) (PRESENT. ORIGINAL)                                            </t>
  </si>
  <si>
    <t xml:space="preserve">96414576OO              </t>
  </si>
  <si>
    <t xml:space="preserve">EMPACADURA CAMARA OPTRA DESING GM </t>
  </si>
  <si>
    <r>
      <t xml:space="preserve">TAPA RADIADOR ACCENT GETZ TUCSON ELANTRA KIA RIO </t>
    </r>
    <r>
      <rPr>
        <b/>
        <sz val="14"/>
        <color rgb="FFFF0000"/>
        <rFont val="Arial"/>
        <family val="2"/>
      </rPr>
      <t>0.9 LIBRAS</t>
    </r>
  </si>
  <si>
    <t>21421-22001CC</t>
  </si>
  <si>
    <t xml:space="preserve">ESTOPERA CIGUEÑAL DELANTERO ACCENT GETZ ELANTRA MOBIS   </t>
  </si>
  <si>
    <t xml:space="preserve">90311-35040CC   </t>
  </si>
  <si>
    <t xml:space="preserve">ESTOPERA DELANTERA CIGÜEÑAL TOYOTA TERIOS 1.3 1.5 ARBOL LEVA CORELLA 92-02 SKY ARAYA AVILA STARLET BABY CAMRY 1.6   </t>
  </si>
  <si>
    <t xml:space="preserve">21443-22000CC      </t>
  </si>
  <si>
    <t xml:space="preserve">ESTOPERAS CIGUEÑAL TRASERO ACCENT GETZ ELANTRA 1.6  MOBIS                           </t>
  </si>
  <si>
    <t xml:space="preserve">92089968CC </t>
  </si>
  <si>
    <t xml:space="preserve">JUEGO DE EMPACADURA CORSA 1,6 GM       </t>
  </si>
  <si>
    <t>1  JUEGO</t>
  </si>
  <si>
    <t>S12-3707170CACC</t>
  </si>
  <si>
    <r>
      <t xml:space="preserve">MARTILLO (481H-1007030) DE MOTOR CHERY ARAUCA/X1/QQ6 </t>
    </r>
    <r>
      <rPr>
        <b/>
        <sz val="14"/>
        <color rgb="FFFF0000"/>
        <rFont val="Arial"/>
        <family val="2"/>
      </rPr>
      <t xml:space="preserve"> PRECIO POR UNIDAD   </t>
    </r>
  </si>
  <si>
    <t xml:space="preserve">96330547CC </t>
  </si>
  <si>
    <t xml:space="preserve">SENSOR MAP AVEO,OPTRA LIMITED,SPARK PRESENTACION GM       </t>
  </si>
  <si>
    <t xml:space="preserve">90448864CC      </t>
  </si>
  <si>
    <t xml:space="preserve">TUBO AGUA CALEFACCION CORSA, MONTANA C2 MERIVA PRESENTACION GM                    </t>
  </si>
  <si>
    <t xml:space="preserve">23040-23302CC </t>
  </si>
  <si>
    <t xml:space="preserve">ANILLOS (23040-23300) DE MOTOR 0.20-0.50 FINO ELANTRA TUCSON 2.0                </t>
  </si>
  <si>
    <t>13011-16032-0.40CC</t>
  </si>
  <si>
    <t xml:space="preserve">ANILLOS DE MOTOR 0,40 1.00 COROLLA AVILA TOYOTA                            </t>
  </si>
  <si>
    <t>13015-11040-020CC</t>
  </si>
  <si>
    <t xml:space="preserve">ANILLOS (13011-11042) DE MOTOR 0.20/ 0.50 STARLET 1.3 TOYOTA    </t>
  </si>
  <si>
    <t xml:space="preserve">M11-1001720CC </t>
  </si>
  <si>
    <t xml:space="preserve">BASE DE CAJA TRASERO ORINOCO CHERY        </t>
  </si>
  <si>
    <t xml:space="preserve">16100-19225CC     </t>
  </si>
  <si>
    <t xml:space="preserve">BOMBA DE AGUA CON POLEA - STARLET 1.3 - TOYOTA             </t>
  </si>
  <si>
    <t xml:space="preserve">CABLES DE BUJIA  AVEO NUBIRA LANOS 1.6 ORIGINAL GM  </t>
  </si>
  <si>
    <t xml:space="preserve">22311-26101CC     </t>
  </si>
  <si>
    <t xml:space="preserve">EMPACADURA CAMARA GETZ ELANTRA 1.6 HYUNDAI (PRESENT. ORIGINAL)               </t>
  </si>
  <si>
    <t>S11-131110KACC</t>
  </si>
  <si>
    <r>
      <t xml:space="preserve">ENVASE DE AGUA QQ CHERY </t>
    </r>
    <r>
      <rPr>
        <b/>
        <sz val="14"/>
        <color rgb="FFFF0000"/>
        <rFont val="Arial"/>
        <family val="2"/>
      </rPr>
      <t xml:space="preserve">SIN TAPA  </t>
    </r>
    <r>
      <rPr>
        <b/>
        <sz val="14"/>
        <rFont val="Arial"/>
        <family val="2"/>
      </rPr>
      <t xml:space="preserve">  </t>
    </r>
  </si>
  <si>
    <t xml:space="preserve">MD343563CC  </t>
  </si>
  <si>
    <t xml:space="preserve">ESTOPERA CIGUENAL DELANTERO PANEL L300/OUTLANDER/SPACE WAGON 2,4 MITSUBISHI   </t>
  </si>
  <si>
    <t xml:space="preserve">ESTOPERA CIGUEÑAL DEL. AVEO OPTRA DESIGN CIELO (PRESENT. ORIGINAL GM)       </t>
  </si>
  <si>
    <t>MD-359158CC</t>
  </si>
  <si>
    <t xml:space="preserve">ESTOPERA CIGUENAL TRASERO TIGGO 2,4 MITSUBISHI                                          </t>
  </si>
  <si>
    <t xml:space="preserve">93740055CC   </t>
  </si>
  <si>
    <t xml:space="preserve">JUEGO DE EMPACADURA - SPARK - GM    </t>
  </si>
  <si>
    <t xml:space="preserve">93742703JCC  </t>
  </si>
  <si>
    <t xml:space="preserve">JUEGO DE EMPACADURA OPTRA DESIGN GM      </t>
  </si>
  <si>
    <t xml:space="preserve">93742687CC   </t>
  </si>
  <si>
    <t xml:space="preserve">JUEGO DE EMPACADURA AVEO 2 HUECO GM                                                                                     </t>
  </si>
  <si>
    <t xml:space="preserve">50256300ACC </t>
  </si>
  <si>
    <t xml:space="preserve">JUEGO DE EMPACADURA - FIESTA 1.6/KA/ECO SPORT 1.6 - FORD              </t>
  </si>
  <si>
    <t xml:space="preserve">PISTONES DE MOTOR 0,20/0,50 ORINOCO CHERY </t>
  </si>
  <si>
    <t xml:space="preserve">481FC-1004001-050CC         </t>
  </si>
  <si>
    <t xml:space="preserve">4G64-1DE1004030CC </t>
  </si>
  <si>
    <t xml:space="preserve">4G64-1DE1004030-0.50CC       </t>
  </si>
  <si>
    <t xml:space="preserve">ANILLOS (1DE1004030) DE MOTOR 0.20/0.50 TIGGO 2.4 (MOTOR MITSUBISHI) CHERY </t>
  </si>
  <si>
    <t>13011-97401-0.30CC</t>
  </si>
  <si>
    <t xml:space="preserve">ANILLOS DE MOTOR 0,30/0,75 TERIOS 1.3 02-07 PRESENTACION NPR </t>
  </si>
  <si>
    <t xml:space="preserve">23040-23303CC  </t>
  </si>
  <si>
    <t xml:space="preserve">ANILLOS DE MOTOR 0,30/0,75 FINO TUCSON/ELANTRA 2.0 MOBIS       </t>
  </si>
  <si>
    <t>13011-97401-0.40CC</t>
  </si>
  <si>
    <t xml:space="preserve">ANILLOS DE MOTOR 0,40/1.00 TERIOS 1.3 02-07 PRESENTACION NPR </t>
  </si>
  <si>
    <t xml:space="preserve">21930-1C130CC   </t>
  </si>
  <si>
    <t xml:space="preserve">BASE DE CAJA TRASERA GETZ SINCRONICO MOBIS </t>
  </si>
  <si>
    <t xml:space="preserve">SMW-250283CC  </t>
  </si>
  <si>
    <t xml:space="preserve">CABLE DE BUJIA TIGGO 2,4 SINCRONICA CHERY  </t>
  </si>
  <si>
    <t xml:space="preserve">4G64-MD327503-0.25CC       </t>
  </si>
  <si>
    <t xml:space="preserve">CONCHA DE BIELA 0,10/0,25 TIGGO 2,4 CHERY  </t>
  </si>
  <si>
    <t xml:space="preserve">4G64-MD327503-0.50CC          </t>
  </si>
  <si>
    <t xml:space="preserve">CONCHA DE BIELA 0,20/0,50 TIGGO 2,4 CHERY      </t>
  </si>
  <si>
    <t xml:space="preserve">96325175CC         </t>
  </si>
  <si>
    <t xml:space="preserve">EMPACADURA TAPA VALVULA -  SPARK - GM  </t>
  </si>
  <si>
    <t xml:space="preserve">M11-1311110CC  </t>
  </si>
  <si>
    <t>4G64-1006501CC</t>
  </si>
  <si>
    <t xml:space="preserve">B11-3802020CACC  </t>
  </si>
  <si>
    <t xml:space="preserve">QQ6-LCC  </t>
  </si>
  <si>
    <t xml:space="preserve">MESETA DELANTERA DERECHA ARAUCA CHERY  </t>
  </si>
  <si>
    <t xml:space="preserve">MD314456             </t>
  </si>
  <si>
    <t xml:space="preserve">KIT DE CORREA DE TIEMPO MITSUBISHI LANCER 1.6 CK4 GATES            </t>
  </si>
  <si>
    <t xml:space="preserve">MD182293   </t>
  </si>
  <si>
    <t xml:space="preserve">KIT CORREA DE TIEMPO MITSUBISHI L300 2.0 (00-15) GATES CAJA BLANCA                </t>
  </si>
  <si>
    <t>96211948CC</t>
  </si>
  <si>
    <t xml:space="preserve">ANILLOS DE MOTOR STD TIGGO 2.4 PANEL L300  (MOTOR MITSUBISHI) CHERY  </t>
  </si>
  <si>
    <t xml:space="preserve">92089943CC       </t>
  </si>
  <si>
    <t xml:space="preserve">EMPACADURA CAMARA CORSA CIELO LANOS 1.5 (PRESENT. ORIGINAL GM)                                                          </t>
  </si>
  <si>
    <t xml:space="preserve">SMD198128CC                   </t>
  </si>
  <si>
    <t xml:space="preserve">ESTOPERA CIGUENAL DELANTERO TIGGO 2,4 CHERY      </t>
  </si>
  <si>
    <t xml:space="preserve">ESTOPERA CIGUENAL DELANTERO CHERY  ARAUCA 2019       </t>
  </si>
  <si>
    <t xml:space="preserve">371-1011020CC  </t>
  </si>
  <si>
    <t xml:space="preserve">ESTOPERA CIGUENAL DELANTERO CHERY ARAUCA/ORINOCO    </t>
  </si>
  <si>
    <t>481H-1011020CC</t>
  </si>
  <si>
    <t>35301-22032CC</t>
  </si>
  <si>
    <t xml:space="preserve">REGULADOR PRESION GASOLINA HYUNDAI ACCENT 1.5 Y 1.3 PRESENTACION HYUNDAI                                                </t>
  </si>
  <si>
    <t xml:space="preserve">M11-61020715CC  </t>
  </si>
  <si>
    <t xml:space="preserve">MANILLA INTERNATRASERA IZQUIERDA  ORINOCO KOREA </t>
  </si>
  <si>
    <t xml:space="preserve">CORREA DE TIEMPO </t>
  </si>
  <si>
    <t xml:space="preserve">EMPACADURA DE CAMARA FIESTA ECO SPORT KA 1.6 PRESENTACION FORD   </t>
  </si>
  <si>
    <t xml:space="preserve">ESTOPERA CIGÜEÑAL DEL.  CLIO LOGAN SYMBOL MEGANE (NOK) (PRESENT. ORIGINAL)                                              </t>
  </si>
  <si>
    <t xml:space="preserve">M11-1303201CC   </t>
  </si>
  <si>
    <t>MANGUERA RADIADOR SUPERIOR CHERY ORINOCO</t>
  </si>
  <si>
    <t xml:space="preserve">96461130X </t>
  </si>
  <si>
    <t xml:space="preserve">EMPACADURA DE ADMISION AVEO (PAQUETE DE 4) GM        </t>
  </si>
  <si>
    <t xml:space="preserve">96473400X      </t>
  </si>
  <si>
    <t xml:space="preserve">EMPACADURA DE CAMARA AVEO 2 HUECOS GM </t>
  </si>
  <si>
    <t xml:space="preserve">96325170X   </t>
  </si>
  <si>
    <t xml:space="preserve">EMPACADURA DE CAMARA CHEVROLET SPARK GM </t>
  </si>
  <si>
    <t xml:space="preserve">96181216X  </t>
  </si>
  <si>
    <t xml:space="preserve">EMPACADURA DE CAMARA CORSA 1.4 1.6 1.8 / PALIO Y SIENA 1.8 / CIELO Y RACER 1.5 / MERIVA MONTANA LANOS GM              </t>
  </si>
  <si>
    <t xml:space="preserve">96414576X      </t>
  </si>
  <si>
    <t xml:space="preserve">EMPACADURA DE CAMARA OPTRA DESIGN ADVANCE AVEO 1 OVALO TAPA AMARILLA GM </t>
  </si>
  <si>
    <t>96181318X</t>
  </si>
  <si>
    <t xml:space="preserve">EMPACADURA TAPA VALVULA CORSA MONTANA CHEVY CONFORT C2 MERIVA LANOS CIELO PALIO ADVENTURE SIENA IDEA 1.8 GM             </t>
  </si>
  <si>
    <t>90573498X</t>
  </si>
  <si>
    <t xml:space="preserve">EMPACADURA TAPA VALVULA OPTRA DESING GM  </t>
  </si>
  <si>
    <t xml:space="preserve">897172394-0X </t>
  </si>
  <si>
    <t xml:space="preserve">EMPACADURA TAPA VALVULA LUVDMAX 3.5 GM </t>
  </si>
  <si>
    <t xml:space="preserve">92089968X    </t>
  </si>
  <si>
    <t xml:space="preserve">JUEGO DE EMPACADURA CORSA GM      </t>
  </si>
  <si>
    <t xml:space="preserve">93742687X   </t>
  </si>
  <si>
    <t xml:space="preserve">JUEGO DE EMPACADURA DE AVEO 2 OVALOS GM </t>
  </si>
  <si>
    <t>93742703X</t>
  </si>
  <si>
    <t>JUEGO DE EMPACADURA OPTRA DESING GM</t>
  </si>
  <si>
    <t xml:space="preserve">93740055X  </t>
  </si>
  <si>
    <t xml:space="preserve">JUEGO DE EMPACADURA SPARK GM  </t>
  </si>
  <si>
    <t xml:space="preserve">KS2647X  </t>
  </si>
  <si>
    <t xml:space="preserve">JUEGO DE EMPACADURA MOTOR 262 TBI FELPRO  </t>
  </si>
  <si>
    <t>HS7733PT-16X</t>
  </si>
  <si>
    <t xml:space="preserve">JUEGO DE EMPACADURA MOTOR 350 VORTEC SUPERIOR FELPRO     </t>
  </si>
  <si>
    <t xml:space="preserve">CS8510-1X      </t>
  </si>
  <si>
    <t xml:space="preserve">JUEGO DE EMPACADURA MOTOR 350 VORTEC INFERIOR FELPRO                                                                    </t>
  </si>
  <si>
    <t xml:space="preserve">473-1005601X  </t>
  </si>
  <si>
    <t>EMPACADURA DE CAMARA ARAUCA X1 CHERY</t>
  </si>
  <si>
    <t xml:space="preserve">481-1003040X  </t>
  </si>
  <si>
    <t>EMPACADURA DE CAMARA ORINOCO TIGGO CHERY</t>
  </si>
  <si>
    <t xml:space="preserve">80257X </t>
  </si>
  <si>
    <t xml:space="preserve">JUEGO DE EMPACADURA FIAT UNO SIENA PALIO 1.3 8V FIRE SABO          </t>
  </si>
  <si>
    <t>80268X</t>
  </si>
  <si>
    <t xml:space="preserve">JUEGO DE EMPACADURA FIAT  SIENA PALIO MERIVA IDEA MONTANA CORSA 1.8 SABO         </t>
  </si>
  <si>
    <t>XS6G6051-C2AX</t>
  </si>
  <si>
    <t xml:space="preserve">EMPACADURA DE CAMARA FORD FIESTA KA ECO SPORT 1.6 FORD    </t>
  </si>
  <si>
    <t xml:space="preserve">LF-01-10-271X    </t>
  </si>
  <si>
    <t>EMPACADURA DE CAMARA FORD FOCUS ECOSPORT 2.0 RANGER 2.3 MAZDA 3 Y 6 MAZDA</t>
  </si>
  <si>
    <t xml:space="preserve">FS05-10-271X  </t>
  </si>
  <si>
    <t xml:space="preserve">EMPACADURA DE CAMARA FORD LASER ALLEGRO 626 1.8 MAZDA           </t>
  </si>
  <si>
    <t xml:space="preserve">G601-10-271CX </t>
  </si>
  <si>
    <t xml:space="preserve">EMPACADURA DE CAMARA BT 50 2.6 B2600 MAZDA </t>
  </si>
  <si>
    <t xml:space="preserve">AL3Z-6051-AX   </t>
  </si>
  <si>
    <t>EMPACADURA CAMARA SUPER DUTTY 6.2 METAL DERECHA FORD</t>
  </si>
  <si>
    <t xml:space="preserve">AL3Z-6051-BX  </t>
  </si>
  <si>
    <t xml:space="preserve">EMPACADURA CAMARA SUPER DUTTY 6.2 METAL IZQUIERDA FORD              </t>
  </si>
  <si>
    <t>50256300AX</t>
  </si>
  <si>
    <t xml:space="preserve">JUEGO DE EMPACADURA FORD FIESTA 1.6,KA,ECOSPORT 1.6                                                                      </t>
  </si>
  <si>
    <t xml:space="preserve">B301-10-271X </t>
  </si>
  <si>
    <t xml:space="preserve">EMPACADURA DE CAMARA FESTIVA TURPIAL MAZDA 323 1.3 HYUNDAI    </t>
  </si>
  <si>
    <t>22311-21120X</t>
  </si>
  <si>
    <t xml:space="preserve">22311-26101X   </t>
  </si>
  <si>
    <t xml:space="preserve">EMPACADURA DE CAMARA HYUNDAI GETZ ELANTA VERNA ACCENT 1.6  HYUNDAI      </t>
  </si>
  <si>
    <t xml:space="preserve">MD342397X  </t>
  </si>
  <si>
    <t xml:space="preserve">EMPACADURA DE CAMARA MITSUBISHI LANCER GLX CS3 CK1 CK2 1.6 SIGNO 1.3 1.5 ZOTYE NOMADA 1.3 1.6 MITSUBISHI    </t>
  </si>
  <si>
    <t xml:space="preserve">MD374466X      </t>
  </si>
  <si>
    <t xml:space="preserve">EMPACADURA DE CAMARA MITSUBISHI LANCER TOURING 2.0 MITSUBISHI          </t>
  </si>
  <si>
    <t xml:space="preserve">0K30E-10271X  </t>
  </si>
  <si>
    <t xml:space="preserve">EMPACADURA DE CAMARA KIA RIO STYLUS  KIA   </t>
  </si>
  <si>
    <t xml:space="preserve">MD307705X     </t>
  </si>
  <si>
    <t xml:space="preserve">EMPACADURA TAPA VALVULA LANCER TOURING 2.0 MITSUBISHI            </t>
  </si>
  <si>
    <t xml:space="preserve">22441-23800X                  </t>
  </si>
  <si>
    <t xml:space="preserve">EMPACADURA TAPA VALVULA TUCSON SPORTAGE ELANTRA 2.0 HYUNDAI       </t>
  </si>
  <si>
    <t xml:space="preserve">20910-22N10X  </t>
  </si>
  <si>
    <t xml:space="preserve">JUEGO DE EMPACADURA HYUNDAI ACCENT 1.5 HYUNDAI                                   </t>
  </si>
  <si>
    <t xml:space="preserve">20910-22P00X  </t>
  </si>
  <si>
    <t xml:space="preserve">JUEGO DE EMPACADURA HYUNDAI ACCENT GETZ BRISA 1.3 HYUNDAI      </t>
  </si>
  <si>
    <t xml:space="preserve">20910-26E00X </t>
  </si>
  <si>
    <t xml:space="preserve">JUEGO DE EMPACADURA HYUNDAI GETZ ELANTRA 1.6 HYUNDAI                          </t>
  </si>
  <si>
    <t xml:space="preserve">OK30E-10270X    </t>
  </si>
  <si>
    <t xml:space="preserve">JUEGO DE EMPACADURA KIA RIO STYLUS 1.5 KIA </t>
  </si>
  <si>
    <t xml:space="preserve">MD979214X    </t>
  </si>
  <si>
    <t xml:space="preserve">JUEGO DE EMPACADURA LANCER GLX CS3 1.6 MITSUBISHI                                </t>
  </si>
  <si>
    <t xml:space="preserve">MD978565X    </t>
  </si>
  <si>
    <t xml:space="preserve">JUEGO DE EMPACADURA LANCER TOURING 2.0 CS6 MITSUBISHI                                   </t>
  </si>
  <si>
    <t xml:space="preserve">5302-0673-ABX </t>
  </si>
  <si>
    <t xml:space="preserve">EMPACADURA DE CAMARA JEEP GRAND CHEROKEE 4.7 WJ WK 99-2010 MOPAR   </t>
  </si>
  <si>
    <t xml:space="preserve">0209.1EX   </t>
  </si>
  <si>
    <t xml:space="preserve">EMPACADURA DE CAMARA DONGFENG S30 PEUGEOT 206 207 CENTAURO 1.6 PEUGEOT  </t>
  </si>
  <si>
    <t xml:space="preserve">0209.L3X </t>
  </si>
  <si>
    <t xml:space="preserve">EMPACADURA DE CAMARA PEUGEOT 405 CENTAURO 1.8 PEUGEOT         </t>
  </si>
  <si>
    <t xml:space="preserve">CH30013TGX </t>
  </si>
  <si>
    <t xml:space="preserve">EMPACADURA DE CAMARA LOGAN SANDERO SYMBOL KANGOO 8V REANULT              </t>
  </si>
  <si>
    <t xml:space="preserve">11115-31030X </t>
  </si>
  <si>
    <t xml:space="preserve">EMPACADURA DE CAMARA DERECHA FORTUNER KAVAK FJ 4RUNNER TOYOTA                    </t>
  </si>
  <si>
    <t xml:space="preserve">11115-31031X          </t>
  </si>
  <si>
    <t xml:space="preserve">EMPACADURA DE CAMARA IZQUIERDA FORTUNER KAVAK FJ 4RUNNER TOYOTA </t>
  </si>
  <si>
    <t xml:space="preserve">11115-22050X </t>
  </si>
  <si>
    <t xml:space="preserve">EMPACADURA DE CAMARA COROLLA NEW SENSATION COROLLA TIBURON  2003-2014 TOYOTA </t>
  </si>
  <si>
    <t xml:space="preserve">11115-75031X   </t>
  </si>
  <si>
    <t xml:space="preserve">EMPACADURA CAMARA MERU HILUX 2.7 HIACE TOYOTA                            </t>
  </si>
  <si>
    <t xml:space="preserve">11115-97403X    </t>
  </si>
  <si>
    <t xml:space="preserve">EMPACADURA DE CAMARA TERIOS COOL 2002 A 2007 TOYOTA          </t>
  </si>
  <si>
    <t xml:space="preserve">11115-21030X  </t>
  </si>
  <si>
    <t xml:space="preserve">EMPACADURA DE CAMARA YARIS 1.3 BELTA 1.5 TOYOTA              </t>
  </si>
  <si>
    <t xml:space="preserve">4PK665MMG   </t>
  </si>
  <si>
    <t xml:space="preserve">CORREA SPARK ALTERNADOR GATES (4PK665) </t>
  </si>
  <si>
    <t xml:space="preserve">04111-22152X    </t>
  </si>
  <si>
    <t xml:space="preserve">JUEGO DE EMPACADURA COROLLA NEW SENSATION 03-08 COROLLA TIBURON 09-13 GLI TOYOTA              </t>
  </si>
  <si>
    <t>90913-02071X</t>
  </si>
  <si>
    <t xml:space="preserve">09289-06003X                  </t>
  </si>
  <si>
    <t xml:space="preserve">GOMA VÁLVULA SUZUKI GRAND VITARA 2.0 XL-5 XL-7 Y J3   (NOK) (PRESENT. ORIGINAL)                                         </t>
  </si>
  <si>
    <t xml:space="preserve">5445X     </t>
  </si>
  <si>
    <t xml:space="preserve">ESTOPERA CIGUENAL TRASERO FOX CROSSFOX SPACE FOX 1.6 IBIZA POLO LISA      </t>
  </si>
  <si>
    <t xml:space="preserve">96473400OO   </t>
  </si>
  <si>
    <t xml:space="preserve">96325170CC  </t>
  </si>
  <si>
    <t xml:space="preserve">EMPACADURA CAMARA SPARK (PRESENT. ORIGINAL GM)     </t>
  </si>
  <si>
    <t xml:space="preserve">BE8Z-9278-ACC  </t>
  </si>
  <si>
    <t xml:space="preserve">VALVULA DE PRESION DE ACEITE FIESTA POWER FORD                </t>
  </si>
  <si>
    <t xml:space="preserve">89060436X   </t>
  </si>
  <si>
    <t xml:space="preserve">ESTOPERA TRASERA CIGÜEÑAL TAHOE, SIVERADO, TRAIBLAZER (NOK)     </t>
  </si>
  <si>
    <t xml:space="preserve">897120307-0GX      </t>
  </si>
  <si>
    <t xml:space="preserve">GOMA VÁLVULA ISUZU - CHEVROLET LUV D-MAX 3.5 MARCA  VITON  (NOK)  (PRESENT. ORIGINAL)                  </t>
  </si>
  <si>
    <t>5198X</t>
  </si>
  <si>
    <t xml:space="preserve">ESTOPERA DE CIGUENAL TRASERO FIAT PALIO SIENA 1.3 16V     </t>
  </si>
  <si>
    <t>CUELLO CIGÜEÑAL</t>
  </si>
  <si>
    <t xml:space="preserve">BS30136X </t>
  </si>
  <si>
    <t>KIT</t>
  </si>
  <si>
    <t>LF01-10-602X</t>
  </si>
  <si>
    <t xml:space="preserve">ESTOPERA CIGÜEÑAL DELANTERA FORD ECOSPORT/FOCUS 2.0, MAZDA 3 2.0, MAZDA 6 2.3 RANGER SELLADO ESPECIAL GAMUZADO  </t>
  </si>
  <si>
    <t xml:space="preserve">53021585AD-001X   </t>
  </si>
  <si>
    <t xml:space="preserve">ESTOPERA CIGUENAL DELANTERO GRAND CHEROKEE 4G 5.7 DODGE RAM 5.7 HEMI          </t>
  </si>
  <si>
    <t xml:space="preserve">12279-6N200X   </t>
  </si>
  <si>
    <t xml:space="preserve">ESTOPERA CIGUEÑAL TRASERO XTRAIL T30 QR5 ALMERA SENTRA B15             </t>
  </si>
  <si>
    <t xml:space="preserve">12279-ED000X    </t>
  </si>
  <si>
    <t xml:space="preserve">ESTOPERA CIGUEÑAL TRASERO TIIDA SENTRA B16   </t>
  </si>
  <si>
    <t xml:space="preserve">90311-38089X    </t>
  </si>
  <si>
    <t xml:space="preserve">ESTOPERA CIGUEÑAL DELANTERA CAMRY PREVIA 2AZFE </t>
  </si>
  <si>
    <t>AS6557A543ABCC</t>
  </si>
  <si>
    <t xml:space="preserve">11115-16082FICC  </t>
  </si>
  <si>
    <t xml:space="preserve">EMPACADURA DE CAMARA COROLLA ARAYA BABY CAMRY SKY SAPITO INYECCION     </t>
  </si>
  <si>
    <t>5302-1934AAOO</t>
  </si>
  <si>
    <t xml:space="preserve">JUEGO EMPACADURA COMPLETO JEEP CHEROKEE KK 3.7                          </t>
  </si>
  <si>
    <t>JUEGO DE EMPACADURA CHERY TIGGO 2.4 (SDM-1000000)</t>
  </si>
  <si>
    <t xml:space="preserve">CABLES DE BUJIAS AVEO GM ORIGINAL CHEVROLET TODOS LOS AÑOS              </t>
  </si>
  <si>
    <t xml:space="preserve">93185849OO </t>
  </si>
  <si>
    <t xml:space="preserve">93745368OO  </t>
  </si>
  <si>
    <t>93744706OO</t>
  </si>
  <si>
    <t xml:space="preserve">93744702OO   </t>
  </si>
  <si>
    <t>KIT DE TIEMPO CRUZE 1.8 L PRESENTACION GM  DOBLE COSTURA</t>
  </si>
  <si>
    <t>KIT DE TIEMPO OPTRA DESING/ADVANCE 1,8L PRESENTACION GM  DOBLE COSTURA</t>
  </si>
  <si>
    <t>KIT DE TIEMPO OPTRA LIMITED 1.8L  PRESENTACION GM DOBLE COSTURA</t>
  </si>
  <si>
    <t xml:space="preserve">8-97130560-0-KOO   </t>
  </si>
  <si>
    <t xml:space="preserve">KIT DE TIEMPO LUV DMAX 3.5 L ISUZU  </t>
  </si>
  <si>
    <t>KIT DE TIEMPO</t>
  </si>
  <si>
    <t xml:space="preserve">12577385OO </t>
  </si>
  <si>
    <t>KIT DE TIEMPO CORSA CHEVROLET CORSA PRESENTACION GM DOBLE COSTURA</t>
  </si>
  <si>
    <t>KIT CADENA TIEMPO ORLANDO 16PCS PRESENTACION GM</t>
  </si>
  <si>
    <t xml:space="preserve">96435138OO </t>
  </si>
  <si>
    <t xml:space="preserve">TENSOR CORREA UNICA OPTRA DESING ADVANCE  CORSA                                     </t>
  </si>
  <si>
    <t>96386780OO</t>
  </si>
  <si>
    <t xml:space="preserve">INYECTOR GASOLINA LARGO AVEO (05-10) PRESENTACION GM  </t>
  </si>
  <si>
    <t xml:space="preserve">8-97133462-2OO </t>
  </si>
  <si>
    <t>INYECTOR GASOLINA LUV DMAX 3.5  PRESENTACION IZUSU</t>
  </si>
  <si>
    <t xml:space="preserve">15710-65D00OO   </t>
  </si>
  <si>
    <t xml:space="preserve">INYECTOR GASOLINA GRAND VITARA 2.0  PRESENTACION SUZUKI       </t>
  </si>
  <si>
    <t xml:space="preserve">90570925OO                    </t>
  </si>
  <si>
    <t xml:space="preserve">BOMBA DE ACEITE OPTRA LIMITED TACUMA  GM         </t>
  </si>
  <si>
    <t xml:space="preserve">25190867OO </t>
  </si>
  <si>
    <t xml:space="preserve">BOMBA ACEITE CRUZE 1.8 L PRESENTACION GM       </t>
  </si>
  <si>
    <t xml:space="preserve">VALVULA PRESIÓN ACEITE CRUZE  ORLANDO GM                                                                                 </t>
  </si>
  <si>
    <t xml:space="preserve">55354325OO  </t>
  </si>
  <si>
    <t>TAQUETES</t>
  </si>
  <si>
    <t xml:space="preserve">5233315OO  </t>
  </si>
  <si>
    <t xml:space="preserve">TAQUETES CORSA MERIVA MONTANA CIELO MONZA RACER ESPERO LANOS PRESENTACION GM JUEGO DE 8    </t>
  </si>
  <si>
    <t xml:space="preserve">96420303OO   </t>
  </si>
  <si>
    <t xml:space="preserve">TAPA ENVASE DE AGUA AVEO OPTRA CORSA LANOS 17 PSI  PRESENTACION GM   </t>
  </si>
  <si>
    <t xml:space="preserve">13502353OO   </t>
  </si>
  <si>
    <t xml:space="preserve">12608814OO    </t>
  </si>
  <si>
    <t xml:space="preserve">VALVULA DE TEMPERATURA SILVERADO TAHOE AVALANCHE 5.3 GM                                                                 </t>
  </si>
  <si>
    <t xml:space="preserve">VALVULA TEMPERATURA CHEVROLET CRUZE,ORLANDO PRESENTACION GM    </t>
  </si>
  <si>
    <t xml:space="preserve">55563530OO                    </t>
  </si>
  <si>
    <t xml:space="preserve">96330547OO    </t>
  </si>
  <si>
    <t xml:space="preserve">SENSOR MAP AVEO,OPTRA LIMITED,SPARK PRESENTACION GM                    </t>
  </si>
  <si>
    <t>8-97181717-0OO</t>
  </si>
  <si>
    <t xml:space="preserve">SENSOR TPS AVEO OPTRA CORSA SPARK CIELO RACER MATIZ DAMA PRESENTACION GM                                                </t>
  </si>
  <si>
    <t xml:space="preserve">17106681OO         </t>
  </si>
  <si>
    <t xml:space="preserve">VALVULA IAC AVEO CORSA GM                                                                                               </t>
  </si>
  <si>
    <t xml:space="preserve">17059602OO </t>
  </si>
  <si>
    <t xml:space="preserve">8-97181718-0OO    </t>
  </si>
  <si>
    <t xml:space="preserve">SENSOR IAC  LUV DMAX 3.5 L ISUZU                                                                                        </t>
  </si>
  <si>
    <t xml:space="preserve">93744875OO             </t>
  </si>
  <si>
    <t xml:space="preserve">96253544OO        </t>
  </si>
  <si>
    <t xml:space="preserve">SENSOR ARBOL LEVAS AVEO      </t>
  </si>
  <si>
    <t xml:space="preserve">96418393OO     </t>
  </si>
  <si>
    <t xml:space="preserve">SENSOR ARBOL LEVAS OPTRA LIMITED   </t>
  </si>
  <si>
    <t xml:space="preserve">96325867OO  </t>
  </si>
  <si>
    <t xml:space="preserve">SENSOR ARBOL LEVAS SPARK MATIZ                </t>
  </si>
  <si>
    <t xml:space="preserve">FILTRO CAJA AUTOMATICA AVEO OPTRA    </t>
  </si>
  <si>
    <t xml:space="preserve">93741509OO                    </t>
  </si>
  <si>
    <t xml:space="preserve">FILTRO CAJA AUTOMÁTICO CRUZE  ORLANDO GM                                       </t>
  </si>
  <si>
    <t xml:space="preserve">24246194OO  </t>
  </si>
  <si>
    <t xml:space="preserve">BOMBÍN CLUTCH SUPERIOR AVEO  OPTRA      </t>
  </si>
  <si>
    <t xml:space="preserve">90570967OO  </t>
  </si>
  <si>
    <t xml:space="preserve">ESTOPERA CIGÜEÑAL DELANTERA CORSA / CIELO / LANOS GM  </t>
  </si>
  <si>
    <t>90136849OO</t>
  </si>
  <si>
    <t xml:space="preserve">90183572OO  </t>
  </si>
  <si>
    <t xml:space="preserve">ESTOPERA CIGÜEÑAL DELANTERA OPTRA LIMITED 1.8 L GM      </t>
  </si>
  <si>
    <t xml:space="preserve">ESTOPERA CIGUEÑAL DEL. AVEO OPTRA DESIGN CIELO (PRESENT. ORIGINAL GM)                                                   </t>
  </si>
  <si>
    <t>96350161OO</t>
  </si>
  <si>
    <t xml:space="preserve">ESTOPERA CIGÜEÑAL TRASERA SILVERADO / TAHOE 5.3 GM       </t>
  </si>
  <si>
    <t>89060436OO</t>
  </si>
  <si>
    <t>1 IEZA</t>
  </si>
  <si>
    <t xml:space="preserve">KIT (76395) CADENA TIEMPO FIESTA POWER FORD    </t>
  </si>
  <si>
    <t xml:space="preserve">XS6E-6306-AAOO    </t>
  </si>
  <si>
    <t xml:space="preserve">6U5Z-9278-DOO                 </t>
  </si>
  <si>
    <t>VALVULA (SW-6357) PRESION ACEITE FORD FIESTA ECOSPORT KA BALITA ZETEC 1.6 FOCUS ZETEC 01-05 ECOSPORT 2.0 RANGER 2.3 EXPL</t>
  </si>
  <si>
    <t xml:space="preserve">YS6A-12K073-ABOO  </t>
  </si>
  <si>
    <t xml:space="preserve">SENSOR DE POSICION DE LEVA FORD FIESTA POWER,KA 1.6 EXPLORER 4.0                         </t>
  </si>
  <si>
    <t xml:space="preserve">YS6A-6C315-ABOO     </t>
  </si>
  <si>
    <t xml:space="preserve">SENSOR POSICION CIGÜEÑAL FORD FIESTA POWER 1.6 KA 1.6 ECOSPORT 1.6                                                      </t>
  </si>
  <si>
    <t xml:space="preserve">2S6A-9F718-BAOO  </t>
  </si>
  <si>
    <t xml:space="preserve">R736A-0.50OO    </t>
  </si>
  <si>
    <t xml:space="preserve">CONCHA BIELA (050) 4RUNNER / FORTUNER / KAVAK (1GR) TOYOYA                                                              </t>
  </si>
  <si>
    <t>R736A-STDOO</t>
  </si>
  <si>
    <t xml:space="preserve">CONCHA BIELA STD 4RUNNER / FORTUNER / KAVAK (1GR) TOYOTA          </t>
  </si>
  <si>
    <t>M736A-0.50OO</t>
  </si>
  <si>
    <t xml:space="preserve">CONCHA BANCADA (050) 4RUNNER / FORTUNER / KAVAK (1GR) TOYOTA     </t>
  </si>
  <si>
    <t>M736A-STDOO</t>
  </si>
  <si>
    <t xml:space="preserve">CONCHA BANCADA (STD) 4RUNNER / FORTUNER / KAVAK (1GR) TOYOTA   </t>
  </si>
  <si>
    <t xml:space="preserve">ANILLOS (13011-21030) MOTOR STD  YARIS 1.3 / BELTA 1NZ TOYOTA    </t>
  </si>
  <si>
    <t xml:space="preserve">35973-STDOO  </t>
  </si>
  <si>
    <t>35973-050OO</t>
  </si>
  <si>
    <t xml:space="preserve">ANILLOS (13013-21030) MOTOR 050  YARIS 1.3 / BELTA 1NZ TOYOTA                                                           </t>
  </si>
  <si>
    <t xml:space="preserve">ANILLOS (13014-21030) MOTOR 075 YARIS 1.3 / BELTA 1NZ TOYOTA      </t>
  </si>
  <si>
    <t xml:space="preserve">35973-075OO </t>
  </si>
  <si>
    <t xml:space="preserve">ANILLOS (13014-97401) MOTOR 075 TERIOS 1.3 TOYOTA </t>
  </si>
  <si>
    <t xml:space="preserve">31049-075OO   </t>
  </si>
  <si>
    <t>BOMBA DE AGUA YARIS TODOS TOYOTA</t>
  </si>
  <si>
    <t xml:space="preserve">16100-29155OO     </t>
  </si>
  <si>
    <t xml:space="preserve">FILTRO GASOLINA TOYOTA FORTUNER, KAVAK, HILUX 2.7             </t>
  </si>
  <si>
    <t>23300-75140OO</t>
  </si>
  <si>
    <t xml:space="preserve">REGULADOR PRESION GASOLINA COROLLA NEW SENSATION (03/08) TOYOTA                                                         </t>
  </si>
  <si>
    <t>23280-22010OO</t>
  </si>
  <si>
    <t>23280-21020OO</t>
  </si>
  <si>
    <t xml:space="preserve">REGULADOR PRESION GASOLINA YARIS (06-10) TOYOTA                                                                         </t>
  </si>
  <si>
    <t xml:space="preserve">BOMBÍN CLUTCH INFERIOR YARIS TOYOTA                                                                                     </t>
  </si>
  <si>
    <t xml:space="preserve">31470-12200OO  </t>
  </si>
  <si>
    <t>47201-0K040OO</t>
  </si>
  <si>
    <t xml:space="preserve">BOMBA DE FRENO TOYOTA HILUX 2.7 AÑO 2006 EN ADELANTE PRESENTACION TOYOTA   </t>
  </si>
  <si>
    <t xml:space="preserve">48510-59165OO  </t>
  </si>
  <si>
    <t xml:space="preserve">48530-59196OO  </t>
  </si>
  <si>
    <t xml:space="preserve">48510-87414OO </t>
  </si>
  <si>
    <t xml:space="preserve">AMORTIGUADOR DELANTERO DERECHO (A GAS) TERIOS 02-07 TOYOTA                                                              </t>
  </si>
  <si>
    <t xml:space="preserve">AMORTIGUADOR (48531-BZ010) TRASERO DER / IZQ (A GAS) TERIOS BEGO 08-UP TOYOTA    </t>
  </si>
  <si>
    <t xml:space="preserve">48531-B4034OO   </t>
  </si>
  <si>
    <t xml:space="preserve">48510-02690OO    </t>
  </si>
  <si>
    <t xml:space="preserve">AMORTIGUADOR DELANTERO IZQUIERDO (A GAS) COROLLA (08-UP)  TOYOTA  </t>
  </si>
  <si>
    <t xml:space="preserve">48510-8Z146OO                 </t>
  </si>
  <si>
    <t xml:space="preserve">48520-12C00OO     </t>
  </si>
  <si>
    <t xml:space="preserve">AMORTIGUADOR DELANTERO DERECHO (A GAS) COROLLA (08-UP)  TOYOTA                                                          </t>
  </si>
  <si>
    <t xml:space="preserve">481H-1011030OO    </t>
  </si>
  <si>
    <t>BOMBA DE ACEITE CHERY ORINOCO/TIGGO</t>
  </si>
  <si>
    <t xml:space="preserve">FILTRO ACEITE MOTOR ARAUCA / X1  CHERY                                                                                  </t>
  </si>
  <si>
    <t xml:space="preserve">480-1012010OO  </t>
  </si>
  <si>
    <t xml:space="preserve">FLOTANTE GASOLINA CHERY ARAUCA X1    </t>
  </si>
  <si>
    <t>S12-1106610OO</t>
  </si>
  <si>
    <t xml:space="preserve">481H-1011020OO </t>
  </si>
  <si>
    <t xml:space="preserve">ESTOPERA CIGÜEÑAL TRASERA ARAUCA / X1 / ORINOCO CHERY        </t>
  </si>
  <si>
    <t xml:space="preserve">7700273763OO  </t>
  </si>
  <si>
    <t xml:space="preserve">CABLES BUJÍAS LOGAN RENAULT                                                                                             </t>
  </si>
  <si>
    <t>7700293B26OO</t>
  </si>
  <si>
    <t>05149051ADOO</t>
  </si>
  <si>
    <t xml:space="preserve">CABLES BUJÍAS GRAND CHEROKEE 4.7 MOTOR 8 V MOPAR  </t>
  </si>
  <si>
    <t xml:space="preserve">93845784X  </t>
  </si>
  <si>
    <t xml:space="preserve">ESTOPERA CIGUENAL DELANTERO MOTOR CHEVROLET 350 262 305     </t>
  </si>
  <si>
    <t>2S6G-6B316-AAX</t>
  </si>
  <si>
    <t xml:space="preserve">357F-8C220-BAX </t>
  </si>
  <si>
    <t>ESTOPERA CIGUEÑAL DELANTERO MOTOR FORD 302 300 351W400</t>
  </si>
  <si>
    <t xml:space="preserve">54408799CAX  </t>
  </si>
  <si>
    <t xml:space="preserve">ESTOPERA CIGUEÑAL TRASERO GRAND CHEROKEE 4G 5.7 DODGE RAM 5.7 HEMI      </t>
  </si>
  <si>
    <t xml:space="preserve">53021578AAX   </t>
  </si>
  <si>
    <t xml:space="preserve">GOMA VALVULA DODGE RAM 2500 HEMI 5.7 MOPAR                                                      </t>
  </si>
  <si>
    <t>12279-85Y00X</t>
  </si>
  <si>
    <t xml:space="preserve">ESTOPERA CIGUEÑAL TRASERO SENTRA B13 B14 B15        </t>
  </si>
  <si>
    <t>SP-411OO</t>
  </si>
  <si>
    <t xml:space="preserve">BUJIA SP 411 MOTORCRAFT  FIESTA KA SUPER DUTTY PUNTA IRIDIUM                              </t>
  </si>
  <si>
    <t xml:space="preserve">ELEVADOR DE OCTANAJE (OCTANE BOOSTER) LUCAS OIL PEQUEÑO 155ML PARA 60LTS LIQUIDO MADE IN USA </t>
  </si>
  <si>
    <t>LUCAS OIL</t>
  </si>
  <si>
    <t>PRECIO POR UND</t>
  </si>
  <si>
    <t>90215296X</t>
  </si>
  <si>
    <t xml:space="preserve">GOMA DE VALVULA CORSA PALIO SIENA 1.8 MONTANA MERIVA PRESENTACION GM </t>
  </si>
  <si>
    <t xml:space="preserve">93333562X   </t>
  </si>
  <si>
    <t>22224-23500X</t>
  </si>
  <si>
    <t xml:space="preserve">Montos Minimos </t>
  </si>
  <si>
    <t>&gt; $100</t>
  </si>
  <si>
    <t>PRECIO
 GRAN  MAYOR</t>
  </si>
  <si>
    <t>TOTAL 
GRAN MAYOR</t>
  </si>
  <si>
    <t>PRECIO  MAYOR</t>
  </si>
  <si>
    <t>TOTAL 
MAYOR</t>
  </si>
  <si>
    <t>INYECTORES</t>
  </si>
  <si>
    <t xml:space="preserve">96879797OO  </t>
  </si>
  <si>
    <t xml:space="preserve">FILTRO ACEITE AVEO  CORSA  OPTRA                                                                                        </t>
  </si>
  <si>
    <t xml:space="preserve">96570765OO  </t>
  </si>
  <si>
    <t xml:space="preserve">FILTRO ACEITE MOTOR SPARK  MATIZ GM            </t>
  </si>
  <si>
    <t xml:space="preserve">55355578OO    </t>
  </si>
  <si>
    <t xml:space="preserve">EMPACADURA  CAMARA CHEVROLET CRUZE (PRESENT. ORIGINAL GM)   </t>
  </si>
  <si>
    <t xml:space="preserve">11141-77E00OO   </t>
  </si>
  <si>
    <t xml:space="preserve">EMPACADURA CAMARA GRAND VITARA 2.0 SUZUKI            </t>
  </si>
  <si>
    <t>11141-52D01OO</t>
  </si>
  <si>
    <t xml:space="preserve">EMPACADURA CÁMARA GRAND VITARA 2.5 / 2.7 (IZQ) GM             </t>
  </si>
  <si>
    <t xml:space="preserve">92028817-050OOMAH   </t>
  </si>
  <si>
    <t xml:space="preserve">CONCHA BIELA 050 OPTRA LIMITED MAHLE   </t>
  </si>
  <si>
    <t xml:space="preserve">CONCHA BANCADA STD OPTRA LIMITED MAHLE  </t>
  </si>
  <si>
    <t xml:space="preserve">92065700-STDOOMAH </t>
  </si>
  <si>
    <t xml:space="preserve">92065700-050OOMAH             </t>
  </si>
  <si>
    <t xml:space="preserve">CONCHA BANCADA 050 OPTRA LIMITED MAHLE    </t>
  </si>
  <si>
    <t xml:space="preserve">96288956OO  </t>
  </si>
  <si>
    <t xml:space="preserve">CABLES DE BUJIAS SPARK PRESENTACION GM  </t>
  </si>
  <si>
    <t xml:space="preserve">82720209OO   </t>
  </si>
  <si>
    <t xml:space="preserve">VALVULA (9-82720209) PRESIÓN ACEITE LUV DMAX 3.5 L GM                                                                   </t>
  </si>
  <si>
    <t xml:space="preserve">SENSOR DE OXIGENO OPTRA DESING/ADVANCE </t>
  </si>
  <si>
    <t xml:space="preserve">96276380OO   </t>
  </si>
  <si>
    <t xml:space="preserve">SENSOR OXIGENO SPARK 4 PINES         </t>
  </si>
  <si>
    <t xml:space="preserve">96415639OO     </t>
  </si>
  <si>
    <t xml:space="preserve">SENSOR DE OXIGENO AVEO,OPTRA LIMITED 2 CABLES GM    </t>
  </si>
  <si>
    <t xml:space="preserve">96864850OO </t>
  </si>
  <si>
    <t xml:space="preserve">SENSOR POSICION CIGÜEÑAL LUV DMAX 3.5   </t>
  </si>
  <si>
    <t xml:space="preserve">8-97258523-0OO  </t>
  </si>
  <si>
    <t xml:space="preserve">SENSOR OXIGENO LUV DMAX 3.5        </t>
  </si>
  <si>
    <t>8-97287352-0OO</t>
  </si>
  <si>
    <t xml:space="preserve">INYECTOR GASOLINA CORTO AVEO (11-15) PRESENTACION GM        </t>
  </si>
  <si>
    <t>96487553OO</t>
  </si>
  <si>
    <t>MUÑONES</t>
  </si>
  <si>
    <t xml:space="preserve">MUÑON OPTRA DESING GM   </t>
  </si>
  <si>
    <t xml:space="preserve">96490218OO </t>
  </si>
  <si>
    <t xml:space="preserve">93740722OO  </t>
  </si>
  <si>
    <t xml:space="preserve">TERMINAL EXTERNO DIRECCION DERECHO AVEO 05-13 GM  </t>
  </si>
  <si>
    <t>ROTULAS</t>
  </si>
  <si>
    <t xml:space="preserve">ROTULA FIESTA POWER FORD  </t>
  </si>
  <si>
    <t xml:space="preserve">2S6C-3280-LBOO    </t>
  </si>
  <si>
    <t xml:space="preserve">SENSOR IAC FIESTA MOVE MAX 1.6 (2S6A9F715BB)       </t>
  </si>
  <si>
    <t xml:space="preserve">2S653395AAOO  </t>
  </si>
  <si>
    <t xml:space="preserve">MUÑON FIESTA POWER FORD                                                                                                 </t>
  </si>
  <si>
    <t>TERMINAL EXTERNO DIRECCION IZQUIERDO AVEO LS ROSCA GRUESA PRESENTACION GM (93740723)</t>
  </si>
  <si>
    <t xml:space="preserve">VALVULA IAC OPTRA DESING ADVANCE MOTOR TAPA AMARILLA          </t>
  </si>
  <si>
    <t xml:space="preserve">13011-16140-STDCC </t>
  </si>
  <si>
    <t xml:space="preserve">ANILLO MOTOR STD TOYOTA BABY CAMRY,ARAYA, SKY 1.6   </t>
  </si>
  <si>
    <t xml:space="preserve">13013-16140-0.20CC  </t>
  </si>
  <si>
    <t xml:space="preserve">ANILLO MOTOR 0.20/0.50 TOYOTA BABY CAMRY,ARAYA,SKY 1.6   </t>
  </si>
  <si>
    <t xml:space="preserve">ANILLOS DE MOTOR 0.30 0.75 BABY CAMRY SKY ARALLA 1.6 PRESENTACION TOYOTA                                                </t>
  </si>
  <si>
    <t xml:space="preserve">13014-16140-0.30CC </t>
  </si>
  <si>
    <t xml:space="preserve">1 JUEGO </t>
  </si>
  <si>
    <t xml:space="preserve">13015-16140-0.40CC        </t>
  </si>
  <si>
    <t xml:space="preserve">ANILLOS DE MOTOR 0.40 1.00 BABY CAMRY SKY ARALLA 1.6 PRESENTACION TOYOTA  </t>
  </si>
  <si>
    <t xml:space="preserve">4S4Z-8501-AACC     </t>
  </si>
  <si>
    <t xml:space="preserve">BOMBA DE AGUA ECOSPORT FOCUS 2.0 / RANGER 2.3 MAZDA 3 Y 6 PRESENT. ORIGINAL  </t>
  </si>
  <si>
    <t xml:space="preserve">96352650CC  </t>
  </si>
  <si>
    <t xml:space="preserve">BOMBA DE AGUA AVEO NUBIRA 1.6 ACDELCO           </t>
  </si>
  <si>
    <t xml:space="preserve">16100-29157CC  </t>
  </si>
  <si>
    <t xml:space="preserve">BOMBA DE AGUA YARIS TOYOTA                                                                                              </t>
  </si>
  <si>
    <t xml:space="preserve">16100-29415CC </t>
  </si>
  <si>
    <t xml:space="preserve">BOMBA DE AGUA COROLLA 03-08 TOYOTA         </t>
  </si>
  <si>
    <t xml:space="preserve">96872704CC  </t>
  </si>
  <si>
    <t>BOMBA DE AGUA CORSA CIELO LANOS ACDELCO</t>
  </si>
  <si>
    <t xml:space="preserve">BOMBA DE AGUA FIESTA 1.6/KA/ECO SOPRT FORD       </t>
  </si>
  <si>
    <t xml:space="preserve">1089795CC                 </t>
  </si>
  <si>
    <t>94580158CC</t>
  </si>
  <si>
    <t xml:space="preserve">BOMBA DE ACEITE SPARK MATIZ PRESENTACION GM </t>
  </si>
  <si>
    <t>BOMBA DE FRENO ORINOCO CHERY</t>
  </si>
  <si>
    <t xml:space="preserve">A3-M11-3505010CC   </t>
  </si>
  <si>
    <t xml:space="preserve">BOMBA DE FRENO ARAUCA CHERY   </t>
  </si>
  <si>
    <t xml:space="preserve">S12-3505010CC                 </t>
  </si>
  <si>
    <t xml:space="preserve">T11-3505010CC                 </t>
  </si>
  <si>
    <t xml:space="preserve">BOMBA DE FRENO TIGGO CHERY  </t>
  </si>
  <si>
    <t xml:space="preserve">AMORTIGUADOR DELANTERO DERECHO (A GAS)  COROLLA SENSATION (03-08)  TOYOTA                                           </t>
  </si>
  <si>
    <t xml:space="preserve">BOMBIN INFERIOR ORINOCO CHERY </t>
  </si>
  <si>
    <t>BOMBIN INFERIOR TIGGO 2,4 CHERY</t>
  </si>
  <si>
    <t>519MHA-1602503CC</t>
  </si>
  <si>
    <t>B11-1602070BACC</t>
  </si>
  <si>
    <t>96534602CC</t>
  </si>
  <si>
    <t>96534602-4TCC</t>
  </si>
  <si>
    <t>25183025CC</t>
  </si>
  <si>
    <t>BOMBIN INFERIOR AVEO GM</t>
  </si>
  <si>
    <t>96339733CC</t>
  </si>
  <si>
    <t>BOMBIN SUPERIOR AVEO GM</t>
  </si>
  <si>
    <t xml:space="preserve">BOMBIN SUPERIOR FIESTA POWER 1,6 KA ECO SPORT FORD  </t>
  </si>
  <si>
    <t>41610-1C100CC</t>
  </si>
  <si>
    <t>1ZZ-M715ACC</t>
  </si>
  <si>
    <t>CONCHA DE BANCADA STD TAIHO NEW SENSATION</t>
  </si>
  <si>
    <t>1ZZ-M715A-025CC</t>
  </si>
  <si>
    <t>CONCHA DE BANCADA 0,25/,010 TAIHO NEW SENSATION</t>
  </si>
  <si>
    <t>1ZZ-R715ACC</t>
  </si>
  <si>
    <t>CONCHA DE BIELA STD TAIHO NEW SENSATION</t>
  </si>
  <si>
    <t>26060-23912CC</t>
  </si>
  <si>
    <t>CONCHA DE BIELA STD TUCSON/ELANTRA 2,0</t>
  </si>
  <si>
    <t>90505912CC</t>
  </si>
  <si>
    <t>CONMUTADOR DE ENCENDIDO CHEVY CONFORD 2008++ GM</t>
  </si>
  <si>
    <t>4PK835CC</t>
  </si>
  <si>
    <t>4PK897CC</t>
  </si>
  <si>
    <t>65YU12,7CC</t>
  </si>
  <si>
    <t>KIT DE EMBRAGUE</t>
  </si>
  <si>
    <t>96325019CC</t>
  </si>
  <si>
    <t>41300-23030CC</t>
  </si>
  <si>
    <t>KIT DE EMBRAGUE SPARK VALEO</t>
  </si>
  <si>
    <t>KIT DE EMBRAGUE GETZ (215MM)</t>
  </si>
  <si>
    <t>963077727CC</t>
  </si>
  <si>
    <t>EMPACADURA TAPA VALVULA (NEGRA) EPICA</t>
  </si>
  <si>
    <t>96591467CC</t>
  </si>
  <si>
    <r>
      <t xml:space="preserve">ENVASE DE AGUA SPARK GM </t>
    </r>
    <r>
      <rPr>
        <b/>
        <sz val="14"/>
        <color rgb="FFFF0000"/>
        <rFont val="Arial"/>
        <family val="2"/>
      </rPr>
      <t>SIN TAPA</t>
    </r>
  </si>
  <si>
    <r>
      <t xml:space="preserve">ENVASE DE AGUA AVEO GM </t>
    </r>
    <r>
      <rPr>
        <b/>
        <sz val="14"/>
        <color rgb="FFFF0000"/>
        <rFont val="Arial"/>
        <family val="2"/>
      </rPr>
      <t>SIN TAPA</t>
    </r>
  </si>
  <si>
    <r>
      <t xml:space="preserve">ENVASE DE AGUA OPTRA GM </t>
    </r>
    <r>
      <rPr>
        <b/>
        <sz val="14"/>
        <color rgb="FFFF0000"/>
        <rFont val="Arial"/>
        <family val="2"/>
      </rPr>
      <t>SIN TAPA</t>
    </r>
  </si>
  <si>
    <t>ENVASE DE DIRECCIÒN HIDRAULICA AVEO TODOS GM</t>
  </si>
  <si>
    <t>ENVASE DE AGUA ORINOCO CHERY</t>
  </si>
  <si>
    <t>ENVASE DE AGUAFIESTA 1 TBO FORD</t>
  </si>
  <si>
    <t>2S65-8K218-BACC</t>
  </si>
  <si>
    <t>90280463CC</t>
  </si>
  <si>
    <t>21421-23020CC</t>
  </si>
  <si>
    <t>ESTOPERA CIGÜEÑAL DELANTERO TUCSON/ELANTRA 2,0 MOBIS</t>
  </si>
  <si>
    <t>ESTOPERA CIGÜEÑAL DELANTERO ORINOCO/ARAUCA/X2/QQ CHERY</t>
  </si>
  <si>
    <t>XS6E-6K301-CACC</t>
  </si>
  <si>
    <t>ESTOPERA CIGÜEÑAL TRASERO FIESTA 1,6/KA</t>
  </si>
  <si>
    <t>90311-75009CC</t>
  </si>
  <si>
    <t>ESTOPERA CIGÜEÑAL TRASERA STARLET TOYOTA</t>
  </si>
  <si>
    <t>ESTOPERA ARBOL DE LEVA CORSA/CIELO GM</t>
  </si>
  <si>
    <t>90354378CC</t>
  </si>
  <si>
    <t>ESTOPERA CIGÜEÑAL TRASERO OPTRA LIMITED/TACUMA/NUBIRA 2,0 GM</t>
  </si>
  <si>
    <t>472Q-1007000CC</t>
  </si>
  <si>
    <t>ESTOPERA DE BUJIA PAQ 4 QQ16V CHERY</t>
  </si>
  <si>
    <t xml:space="preserve">92833503CC </t>
  </si>
  <si>
    <t>ESTOPERA DE TRIPOIDE SPARK/MATIZ(GRANDE)</t>
  </si>
  <si>
    <t>90182168CC</t>
  </si>
  <si>
    <t>ESTOPERA GUIA COLLARIN AVO/CORSA/CIELO GM</t>
  </si>
  <si>
    <t>96316761CC</t>
  </si>
  <si>
    <t>90182169CC</t>
  </si>
  <si>
    <t>ESTOPERA SELECTORA DE CAMBIO CORSA/AVEO GM</t>
  </si>
  <si>
    <t>ESTOPERA DE RUEDA DELANTERA SPARK/MATIZ (GOMA) GM</t>
  </si>
  <si>
    <t>23300-15010CC</t>
  </si>
  <si>
    <t>23300-19145CC</t>
  </si>
  <si>
    <t>FILTRO DE GASOLINA COROLLA SKY ARAYA TOYOTA</t>
  </si>
  <si>
    <t>FILTRO DE GASOLINA BABY CAMRY FUEL INYECTION TOYOTA</t>
  </si>
  <si>
    <t>GUYA DE EMBRAGUE</t>
  </si>
  <si>
    <t>92098697CC</t>
  </si>
  <si>
    <t>96590793CC</t>
  </si>
  <si>
    <t>S181602040CC</t>
  </si>
  <si>
    <t>S121602040CC</t>
  </si>
  <si>
    <t>GUAYA DE EMBRAGUE SPARK GM</t>
  </si>
  <si>
    <t>GUAYA DE EMBRAGUE ARAUCA CHERY</t>
  </si>
  <si>
    <t>GUAYA DE EMBRAGUE X1 CHERY</t>
  </si>
  <si>
    <t>54830-2D000CC</t>
  </si>
  <si>
    <t>96391875CC</t>
  </si>
  <si>
    <t>54830-1C000CC</t>
  </si>
  <si>
    <t>54840-1C000CC</t>
  </si>
  <si>
    <t>HUESITO DELANTERO ELANTRA XD MOBIS</t>
  </si>
  <si>
    <t xml:space="preserve">HUESITO DELANTERO AVEO/NUBIRA GM </t>
  </si>
  <si>
    <t>HUESITO DELANTERO LH GETZ MOBIS</t>
  </si>
  <si>
    <t>HUESITO DELANTERO RH GETZ MOBIS</t>
  </si>
  <si>
    <t>IMPULSADOR CERRADURA</t>
  </si>
  <si>
    <t>96534241CC</t>
  </si>
  <si>
    <t>IMPULSADOR CERRADURA TAPA DE GASOLINA AVEO/OPTRA GM</t>
  </si>
  <si>
    <t>M11-402190-BBCC</t>
  </si>
  <si>
    <t>S11-6105170CC</t>
  </si>
  <si>
    <t>M11-6205170-SCC</t>
  </si>
  <si>
    <t>M11-6205180-SCC</t>
  </si>
  <si>
    <t>S11-6205170CC</t>
  </si>
  <si>
    <t>S11-6205180CC</t>
  </si>
  <si>
    <t>MANILLA ABRIR TAPA GASOLINA ORINOCO</t>
  </si>
  <si>
    <t>MANILLA EXTERNA DELANTERA DER ARAUCA/MATIZ</t>
  </si>
  <si>
    <t>MANILLA EXTERNA DELANTERA IZQ ARAUCA /MATIZ</t>
  </si>
  <si>
    <t>MANILLA EXTERNA TRASERA IZQ ORINOCO</t>
  </si>
  <si>
    <t>MANILLA EXTERNA TRASERA DER ORINOCO</t>
  </si>
  <si>
    <t>MANILLA EXTERNA TRASERA IZQ ARAUCA/MATIZ</t>
  </si>
  <si>
    <t>MANILLA EXTERNA TRASERA DER ARAUCA/MATIZ</t>
  </si>
  <si>
    <t>96541631CC</t>
  </si>
  <si>
    <t>96541632CC</t>
  </si>
  <si>
    <t>MANILLA EXTERNA DELANTERA DER AVEO GM</t>
  </si>
  <si>
    <t>MANILLA EXTERNA DELANTERA IZQ AVEO GM</t>
  </si>
  <si>
    <t>96601472CC</t>
  </si>
  <si>
    <t>96601473CC</t>
  </si>
  <si>
    <t>96601474CC</t>
  </si>
  <si>
    <t>96601475CC</t>
  </si>
  <si>
    <t>96541633CC</t>
  </si>
  <si>
    <t>96541634CC</t>
  </si>
  <si>
    <t>96548063CC</t>
  </si>
  <si>
    <t>96548064CC</t>
  </si>
  <si>
    <t>96548063-RLCC</t>
  </si>
  <si>
    <t>96548064-RRCC</t>
  </si>
  <si>
    <t>MANILLA EXTERNA DELANTERA IZQ SPARK GM</t>
  </si>
  <si>
    <t>MANILLA EXTERNA DELANTERA DER SPARK GM</t>
  </si>
  <si>
    <t>MANILLA EXTERNA TRASERA IZQ SPARK</t>
  </si>
  <si>
    <t>MANILLA EXTERNA TRASERA DER SPARK</t>
  </si>
  <si>
    <t>MANILLA EXTERNA TRASERA IZQ AVEO</t>
  </si>
  <si>
    <t>MANILLA EXTERNA TRASERA DER AVEO</t>
  </si>
  <si>
    <t>MANILLA INTERNA TRASERA IZQ OPTRA</t>
  </si>
  <si>
    <t>MANILLA INTERNA TRASERA DER OPTRA</t>
  </si>
  <si>
    <t>82650-22000CC</t>
  </si>
  <si>
    <t>82660-22000CC</t>
  </si>
  <si>
    <t>83650-22000CC</t>
  </si>
  <si>
    <t>82610-22000CC</t>
  </si>
  <si>
    <t>82620-22000CC</t>
  </si>
  <si>
    <t>82610-2D000CC</t>
  </si>
  <si>
    <t>82620-2D000CC</t>
  </si>
  <si>
    <t>69220-12160CC</t>
  </si>
  <si>
    <t>69210-12160CC</t>
  </si>
  <si>
    <t>69240-12140CC</t>
  </si>
  <si>
    <t>69230-12140CC</t>
  </si>
  <si>
    <t>MANILLA EXTERNA DELANTERO IZQ ACCENT</t>
  </si>
  <si>
    <t>MANILLA EXTERNA DELANTERO DER ACCENT</t>
  </si>
  <si>
    <t>MANILLA EXTERNA TRASERA IZQ ACCENT</t>
  </si>
  <si>
    <t>MANILLA EXTERNA TRASERA DER ACCENT</t>
  </si>
  <si>
    <t>MANILLA INTERNA DELANTERO IZQ GETZ</t>
  </si>
  <si>
    <t>MANILLA INTERNA DELANTERO DER GETZ</t>
  </si>
  <si>
    <t>MANILLA INTERNA DELANTERO IZQ ACCENT</t>
  </si>
  <si>
    <t>MANILLA INTERNA DELANTERO DER ACCENT</t>
  </si>
  <si>
    <t>MANILLA INTERNA DELANTERO IZQ ELANTRA</t>
  </si>
  <si>
    <t>MANILLA INTERNA DELANTERO DER ELANTRA</t>
  </si>
  <si>
    <t xml:space="preserve">MANILLA EXTERNA DELANTERA IZQ COROLLA 92-98 </t>
  </si>
  <si>
    <t xml:space="preserve">MANILLA EXTERNA DELANTERA DER COROLLA 92-98 </t>
  </si>
  <si>
    <t xml:space="preserve">MANILLA INTERNA DELANTERA IZQ COROLLA 92-98 </t>
  </si>
  <si>
    <t xml:space="preserve">MANILLA INTERNA DELANTERA DER COROLLA 92-98 </t>
  </si>
  <si>
    <t>90409194CC</t>
  </si>
  <si>
    <t>MARTILLOS DE MOTOR PAQ 4 ACCENT (ESCAPE)</t>
  </si>
  <si>
    <t>MARTILLOS DE MOTOR PAQ 8 CORSA/CIELO/LANOS</t>
  </si>
  <si>
    <t>MARTILLOS DE MOTOR</t>
  </si>
  <si>
    <t>96870466RCC</t>
  </si>
  <si>
    <t>96870467LCC</t>
  </si>
  <si>
    <t>M11-2909010CC</t>
  </si>
  <si>
    <t>M11-2909009CC</t>
  </si>
  <si>
    <t>MESETA DELANTERA DER AVEO GM</t>
  </si>
  <si>
    <t>MESETA DELANTERA IZQ AVEO GM</t>
  </si>
  <si>
    <t>MESETA DELANTERA DER ORINOCO</t>
  </si>
  <si>
    <t>MESETA DELANTERA IZQ ORINOCO</t>
  </si>
  <si>
    <t>2N1U-9C968-AACC</t>
  </si>
  <si>
    <t>REGULADOR PRESION GASOLINA FIESTA POWER/MX/ECOSPORT/PALIO FORD</t>
  </si>
  <si>
    <t>FP10305CC</t>
  </si>
  <si>
    <t>96184769CC</t>
  </si>
  <si>
    <t>REGULADOR PRESION GASOLINA CORSA 98-02 GM</t>
  </si>
  <si>
    <t xml:space="preserve">REGULADOR PRESION GASOLINA MERIVA/MONTANA/CORSA GM </t>
  </si>
  <si>
    <t>96473221CC</t>
  </si>
  <si>
    <t>96473222CC</t>
  </si>
  <si>
    <t>9114603CC</t>
  </si>
  <si>
    <t>SENSOR DE VELOCIDAD LH ABS AVEO</t>
  </si>
  <si>
    <t>SENSOR DE VELOCIDAD RH ABS AVEO</t>
  </si>
  <si>
    <t>SENSOR DE VELOCIDAD CORSA/ASTRA/MERIVA/SPEED GM</t>
  </si>
  <si>
    <t>M11-3550111CC</t>
  </si>
  <si>
    <t>M11-3550112CC</t>
  </si>
  <si>
    <t xml:space="preserve">SENSOR DE VELOCIDAD LH ABS ORINOCO </t>
  </si>
  <si>
    <t xml:space="preserve">SENSOR DE VELOCIDAD RH ABS ORINOCO </t>
  </si>
  <si>
    <t>10456541CC</t>
  </si>
  <si>
    <t>SENSOR ARBOL DE LEVA DMAX 3,5</t>
  </si>
  <si>
    <t>39350-22040CC</t>
  </si>
  <si>
    <t>SENSOR ARBOL DE LEVA ACCENT</t>
  </si>
  <si>
    <t>M11-35501131CC</t>
  </si>
  <si>
    <t>M113550131CC</t>
  </si>
  <si>
    <t>SENSOR DE VELOCIDAD TRASERO LH ABS ORINOCO CHERY</t>
  </si>
  <si>
    <t>SENSOR DE VELOCIDAD TRASERO RH ABS ORINOCO CHERY</t>
  </si>
  <si>
    <t>480ED-1008060CC</t>
  </si>
  <si>
    <t>SENSOR MAP ARAUCA/X1/ORINOCO/QQ</t>
  </si>
  <si>
    <t>39300-22600CC</t>
  </si>
  <si>
    <t>39180-22060CC</t>
  </si>
  <si>
    <t>39180-22600CC</t>
  </si>
  <si>
    <t xml:space="preserve">SENSOR MAP ELANTRA/TUCSON MOBIS </t>
  </si>
  <si>
    <t>SENSOR POSICION CIGÜEÑAL ACCENT (3 PINES)</t>
  </si>
  <si>
    <t>SENSOR POSICION CIGÜEÑAL GETZ (2 PINES)</t>
  </si>
  <si>
    <t>17123855CC</t>
  </si>
  <si>
    <t>SENSOR TPS CAVALIER BLAZER CENTURY</t>
  </si>
  <si>
    <t>96476115CC</t>
  </si>
  <si>
    <t>TAPA DE GASOLINA AVEO/OPTRA/SPARK GM</t>
  </si>
  <si>
    <t>96177604CC</t>
  </si>
  <si>
    <t>VALVULA DE TEMPERATURA (MARCA EN EL TABLERO) AVEO/CORSO/CIELO/OPTRA DESIGN</t>
  </si>
  <si>
    <t>16577-22030CC</t>
  </si>
  <si>
    <t>TOMA DE AGUA COROLLA 2011-2014</t>
  </si>
  <si>
    <t>897181718-0CC</t>
  </si>
  <si>
    <t>VALVULA IAC DMAX 3,5 ISUZU</t>
  </si>
  <si>
    <t>93810-1C100CC</t>
  </si>
  <si>
    <t>VALVULA DE FRENO GETZ/ELANTRA</t>
  </si>
  <si>
    <t>48-44130CC</t>
  </si>
  <si>
    <t>M11-220305NCC</t>
  </si>
  <si>
    <t>TRICETA 19 DIENTES SPARK/MATIZ KOREA</t>
  </si>
  <si>
    <t>TRICETA 29 DIENTES ORINOCO KOREA</t>
  </si>
  <si>
    <t xml:space="preserve">CHERY </t>
  </si>
  <si>
    <t>TRICETAS</t>
  </si>
  <si>
    <t>SUB TOTAL 
 MAYOR</t>
  </si>
  <si>
    <t>481H-1007012BAX</t>
  </si>
  <si>
    <t>22311-22300CC</t>
  </si>
  <si>
    <t>MIN</t>
  </si>
  <si>
    <t>K16PR-U11</t>
  </si>
  <si>
    <t>SK20R11</t>
  </si>
  <si>
    <r>
      <t xml:space="preserve">BUJIA NGK 5/8 AVEO OPTRA GETZ COROLLA CHERY ARAUCA ORINOCO LUV DMAX V6 3.5 NEON TERIOS </t>
    </r>
    <r>
      <rPr>
        <b/>
        <sz val="14"/>
        <color rgb="FFFF0000"/>
        <rFont val="Arial"/>
        <family val="2"/>
      </rPr>
      <t xml:space="preserve"> (SK20RU11 PRESENTACIÓN NGK PUNTA IRIDIUM )</t>
    </r>
  </si>
  <si>
    <t xml:space="preserve">ESTOPERA CIGUEÑAL DELANTERA FIESTA KA ECOSPORT 1.6 SELLADA ESPECIAL GAMUZA                 </t>
  </si>
  <si>
    <t xml:space="preserve">NP896CCMAHLE </t>
  </si>
  <si>
    <t xml:space="preserve">CONCHA DE BANCADA STD AVEO CORSA CIELO LANOS OPTRA DESIGN  PRESENTACION MAHLE                       </t>
  </si>
  <si>
    <t>CORREA DE AIRA ACONDICIONADO  GETZ1,3 MOBIS</t>
  </si>
  <si>
    <t xml:space="preserve">BUJIA DENSO 5/8 AVEO OPTRA GETZ COROLLA CHERY ARAUCA ORINOCO LUV DMAX V6 3.5 NEON TERIOS PUNTA CARBON         </t>
  </si>
  <si>
    <t xml:space="preserve">BUJIA DENSO IRIDIUM 5/8 AVEO OPTRA GETZ COROLLA CHERY ARAUCA ORINOCO LUV DMAX V6 3.5 NEON TERIOS SEDONA ALLEGRO CIVIC   </t>
  </si>
  <si>
    <t>1-53009886X</t>
  </si>
  <si>
    <t>90410741X</t>
  </si>
  <si>
    <t>5772X</t>
  </si>
  <si>
    <t xml:space="preserve">ESTOPERA CIGUEÑAL TRASERO FIAT UNO PALIO FORZA 1.3 1.4 16V FIRE                                         </t>
  </si>
  <si>
    <t>83660-22000CC</t>
  </si>
  <si>
    <t>333116CC</t>
  </si>
  <si>
    <t xml:space="preserve">AMORTIGUADOR TRASERO IZQ COROLLA 94-2002 TOYOTA                                                                         </t>
  </si>
  <si>
    <t>333117CC</t>
  </si>
  <si>
    <t xml:space="preserve">AMORTIGUADOR TRASERO DER COROLLA 94-2002 TOYOTA                                                                         </t>
  </si>
  <si>
    <t>54650-25050CC</t>
  </si>
  <si>
    <t>54651-2D000CC</t>
  </si>
  <si>
    <t xml:space="preserve">AMORTIGUADOR (54661+54651 - 2D000) DELANTERO PAR (DER- IZQ) ELANTRA XD MOBIS           </t>
  </si>
  <si>
    <t>54651-2E500CC</t>
  </si>
  <si>
    <t xml:space="preserve">AMORTIGUADOR (54661+54651 - 2E500) DELANTERO PAR DER - IZQ TUCSON MOBIS                                                 </t>
  </si>
  <si>
    <t>55310-1C200CC</t>
  </si>
  <si>
    <t xml:space="preserve">AMORTIGUADOR TRASERO GETZ MOBIS             </t>
  </si>
  <si>
    <t>55351-2D000CC</t>
  </si>
  <si>
    <t xml:space="preserve">AMORTIGUADOR (55361+55351-2D000) TRASERO PAR (DER - IZQ) ELANTRA XD MOBIS              </t>
  </si>
  <si>
    <t>55351-2E000CC</t>
  </si>
  <si>
    <t xml:space="preserve">AMORTIGUADOR (55361+55351-2E000) TRASERO PAR (DER-IZQ) TUCSON MOBIS  </t>
  </si>
  <si>
    <t>1 PAR</t>
  </si>
  <si>
    <t>95493855CC</t>
  </si>
  <si>
    <t>96407819CC</t>
  </si>
  <si>
    <t>96407820CC</t>
  </si>
  <si>
    <t>96407821CC</t>
  </si>
  <si>
    <t>96407822CC</t>
  </si>
  <si>
    <t>96424025CC</t>
  </si>
  <si>
    <t>96424026CC</t>
  </si>
  <si>
    <t>96424027CC</t>
  </si>
  <si>
    <t>96980825CC</t>
  </si>
  <si>
    <t>96980826CC</t>
  </si>
  <si>
    <t>M11-2905010CC</t>
  </si>
  <si>
    <t>M11-2905020CC</t>
  </si>
  <si>
    <t>M11-2915010CC</t>
  </si>
  <si>
    <t>S12-2905010CC</t>
  </si>
  <si>
    <t>S12-2915010CC</t>
  </si>
  <si>
    <t>S18D-2905010CC</t>
  </si>
  <si>
    <t>S18D-2915010CC</t>
  </si>
  <si>
    <t>T11-2905010CC</t>
  </si>
  <si>
    <t>T11-2905020CC</t>
  </si>
  <si>
    <t>T11-2915010CC</t>
  </si>
  <si>
    <t xml:space="preserve">AMORTIGUADOR DELANTERO LH ORINOCO CHERY                                                                                 </t>
  </si>
  <si>
    <t xml:space="preserve">AMORTIGUADOR DELANTERO RH ORINOCO CHERY       </t>
  </si>
  <si>
    <t xml:space="preserve">AMORTIGUADOR TRASERO ORINOCO CHERY                                                                                      </t>
  </si>
  <si>
    <t xml:space="preserve">AMORTIGUADOR (S12-2905020) DELANTERO LH -RH AMBOS LADOS  ARAUCA CHERY                </t>
  </si>
  <si>
    <t xml:space="preserve">AMORTIGUADOR TRASERO ARAUCA X1 CHERY               </t>
  </si>
  <si>
    <t xml:space="preserve">AMORTIGUADOR (S18D-2905020) DELANTERO DER - IZQ AMBOS LADOS X1 CHERY      </t>
  </si>
  <si>
    <t xml:space="preserve">AMORTIGUADOR TRASERO X1 CHERY                                           </t>
  </si>
  <si>
    <t xml:space="preserve">AMORTIGUADOR DELANTERO IZQ TIGGO CHERY                                                                                  </t>
  </si>
  <si>
    <t xml:space="preserve">AMORTIGUADOR DELANTERO DER TIGGO CHERY                                                                                  </t>
  </si>
  <si>
    <t xml:space="preserve">AMORTIGUADOR TRASERO TIGGO CHERY                 </t>
  </si>
  <si>
    <t>BOMBA DE FRENO 4 TUBOS AVEO/OPTRA
DESING PRESENTACION GM</t>
  </si>
  <si>
    <t xml:space="preserve">BOMBA DE FRENO 4 TUBOS AVEO/OPTRA DESING PRESENTACION GM                                                                </t>
  </si>
  <si>
    <t>EMBRAGUE - PLATO DE PRESION</t>
  </si>
  <si>
    <t>PILAS BOMBAS DE GASOLINA</t>
  </si>
  <si>
    <t>PIÑONES</t>
  </si>
  <si>
    <t xml:space="preserve">VALVULA IAC OPTRA LIMITED 1.8/NUBIRA/TACUMA 2.0 PRESENTACION GM                                                         </t>
  </si>
  <si>
    <t xml:space="preserve">92061898OO </t>
  </si>
  <si>
    <t>93742703-0.30CC</t>
  </si>
  <si>
    <t xml:space="preserve">ANILLOS 0,30/0,75 OPTRA DESIGN ASTRA 1.8   PRESENTACION GM                                                              </t>
  </si>
  <si>
    <t>93742704CC</t>
  </si>
  <si>
    <t>ANILLOS 0,40/1,00 OPTRA DESIGN ASTRA 1.8   PRESENTACION GM</t>
  </si>
  <si>
    <t xml:space="preserve">ANILLOS STD OPTRA DESING MONTANA MERIVA FIAT PALIO 1.8  GM    </t>
  </si>
  <si>
    <t xml:space="preserve">93742700CC </t>
  </si>
  <si>
    <t xml:space="preserve">93740225CC      </t>
  </si>
  <si>
    <t>ANILLOS STD AVEO CORSA 1.6  PRESENTACION GM</t>
  </si>
  <si>
    <t xml:space="preserve">ANILLOS 0,50 OPTRA DESIGN ASTRA 1.8   PRESENTACION GM    </t>
  </si>
  <si>
    <t xml:space="preserve">93742702CC                    </t>
  </si>
  <si>
    <t xml:space="preserve">93740227CC </t>
  </si>
  <si>
    <t>ANILLOS DE MOTOR 0,20/0,50 AVEO CORSA 1.6  PRESENTACION GM</t>
  </si>
  <si>
    <t xml:space="preserve">ANILLOS 0.30 0.75 AVEO CORSA CIELO LANOS 1.6 PRESENTACION GM      </t>
  </si>
  <si>
    <t>93740228CC</t>
  </si>
  <si>
    <t xml:space="preserve">93740229CC </t>
  </si>
  <si>
    <t xml:space="preserve">ANILLOS DE MOTOR 0.40 1.00 AVEO/CORSA CIELO LANOS 1.6 AVEO/CORSA CIELO GM                                              </t>
  </si>
  <si>
    <t xml:space="preserve">89017524OO                    </t>
  </si>
  <si>
    <t xml:space="preserve">FILTRO ACEITE MOTOR SILVERADO 5.3 (07-18) / TAHOE / AVALANCHE ACDELCO             </t>
  </si>
  <si>
    <t xml:space="preserve">FILTRO ACEITE MOTOR ORLANDO 2.4 / ASTRA 2.2 ACDELCO     </t>
  </si>
  <si>
    <t xml:space="preserve">12605566OO           </t>
  </si>
  <si>
    <t xml:space="preserve">FILTRO ACEITE MOTOR CRUZE GM   </t>
  </si>
  <si>
    <t xml:space="preserve">93185674OO  </t>
  </si>
  <si>
    <t>SENSOR MAP SILVERADO / TAHOE / AVALANCHE DELPHI</t>
  </si>
  <si>
    <t xml:space="preserve">12594942OO </t>
  </si>
  <si>
    <t xml:space="preserve">SENSOR MAP SPARK / MATIZ DELPHI     </t>
  </si>
  <si>
    <t>96325870OO</t>
  </si>
  <si>
    <t xml:space="preserve">SENSOR MAP CHEVROLET LUV-DMAX CORSA OPTRA LIMITED DELPHI     </t>
  </si>
  <si>
    <t xml:space="preserve">FILTRO AIRE MOTOR AVEO GM   </t>
  </si>
  <si>
    <t>96536696OO</t>
  </si>
  <si>
    <t>POMO</t>
  </si>
  <si>
    <t xml:space="preserve">POMO PALANCA CORSA / MERIVA / MONTANA GM        </t>
  </si>
  <si>
    <t xml:space="preserve">90540619OO      </t>
  </si>
  <si>
    <t>8-97354050-1OO</t>
  </si>
  <si>
    <t>BOMBA FRENO LUV DMAX 3.5 IZUSU</t>
  </si>
  <si>
    <t xml:space="preserve">HUESITO DELANTERO CRUZE / ORLANDO GM   </t>
  </si>
  <si>
    <t>13219141OO</t>
  </si>
  <si>
    <t xml:space="preserve">96391875OO </t>
  </si>
  <si>
    <t xml:space="preserve">AMORTIGUADOR TRASERO DER OPTRA PRESENTACION SACHS        </t>
  </si>
  <si>
    <t xml:space="preserve">AMORTIGUADOR DELANTERO RH OPTRA PRESENTACION SACHS                                                                                       </t>
  </si>
  <si>
    <t xml:space="preserve">AMORTIGUADOR TRASERO IZQ OPTRA PRESENTACION SACHS      </t>
  </si>
  <si>
    <t xml:space="preserve">AMORTIGUADOR TRASERO AVEO PRESENTACION SACHS                                                                                           </t>
  </si>
  <si>
    <t xml:space="preserve">AMORTIGUADOR DELANTERO LH OPTRA PRESENTACION SACHS                                      </t>
  </si>
  <si>
    <t xml:space="preserve">AMORTIGUADOR DELNATERO LH SPARK  PRESENTACION SACHS            </t>
  </si>
  <si>
    <t xml:space="preserve">AMORTIGUADOR DELANTERO RH SPARK PRESENTACION SACHS        </t>
  </si>
  <si>
    <t xml:space="preserve">AMORTIGUADOR TRASERO SPARK PRESENTACION SACHS      </t>
  </si>
  <si>
    <t xml:space="preserve">AMORTIGUADOR (96980827) DELANTERO DERECHO AVEO TODOS PRESENTACION SACHS                                                               </t>
  </si>
  <si>
    <t xml:space="preserve">AMORTIGUADOR DELNATERO IZQUIERDO AVEO TODOS PRESENTACION SACHS                                                                    </t>
  </si>
  <si>
    <t>EMPACADURA DE CAMARA HYUNDAI ACCENT 1.5 MOBIS</t>
  </si>
  <si>
    <t xml:space="preserve">EMPACADURA DE CAMARA LOGAN / CLIO / KANGOO / MEGANE 8V SABO </t>
  </si>
  <si>
    <t>AU7Z6079CX</t>
  </si>
  <si>
    <t xml:space="preserve">JUEGO DE EMPACADURA SUPER DUTY 6.2 SUPERIOR FORD           </t>
  </si>
  <si>
    <t xml:space="preserve">AU7Z6E07BBX </t>
  </si>
  <si>
    <t xml:space="preserve">JUEGO DE EMPACADURA SUPERIOR SUPER DUTTY 6.2 INFERIOR FORD      </t>
  </si>
  <si>
    <t xml:space="preserve">AMORTIGUADOR DELANTERO DER / IZQ (A GAS) YARIS 00-05 TOYOTA      </t>
  </si>
  <si>
    <t>AMORTIGUADOR TRASERO DER / IZQ (A GAS) YARIS 00-05 TOYOTA</t>
  </si>
  <si>
    <t xml:space="preserve">94535484X   </t>
  </si>
  <si>
    <t xml:space="preserve">GOMA VALVULA SPARK MATIZ SWIFT STEEM WAGON R VITARA 1.6 1.3 PAQUETE DE 8 GOMAS                               </t>
  </si>
  <si>
    <t xml:space="preserve">473H-1007073DCCC </t>
  </si>
  <si>
    <t xml:space="preserve">CORREA DE TIEMPO 167DTS (DOBLE COSTURA) ARAUCA X1 CHERY       </t>
  </si>
  <si>
    <t>CORREA DE BALACEADORA CHERY TIGGO 2.0-2.4/GRAND TIGER 65 DIENTES L300 MITSUBOSHI</t>
  </si>
  <si>
    <t>PRECIO 
5% DTO</t>
  </si>
  <si>
    <t>TOTAL 
5% DTO</t>
  </si>
  <si>
    <t>SUBTOTAL
 5% DESC.</t>
  </si>
  <si>
    <t>SUBTOTAL
 12% DESC.</t>
  </si>
  <si>
    <t>96325175MCC</t>
  </si>
  <si>
    <t>90573498MCC</t>
  </si>
  <si>
    <t>90501944MCC</t>
  </si>
  <si>
    <t>22441-23800MCC</t>
  </si>
  <si>
    <t>22441-26003MCC</t>
  </si>
  <si>
    <t>22441-26100MCC</t>
  </si>
  <si>
    <r>
      <t>EMPACADURA TAPA VALVULA (</t>
    </r>
    <r>
      <rPr>
        <b/>
        <sz val="14"/>
        <color rgb="FF7030A0"/>
        <rFont val="Arial"/>
        <family val="2"/>
      </rPr>
      <t xml:space="preserve"> MORADA </t>
    </r>
    <r>
      <rPr>
        <b/>
        <sz val="14"/>
        <color theme="1"/>
        <rFont val="Arial"/>
        <family val="2"/>
      </rPr>
      <t>) TUCSON/ELANTRA 2,0 MOBIS</t>
    </r>
  </si>
  <si>
    <r>
      <t>EMPACADURA TAPA VALVULA (</t>
    </r>
    <r>
      <rPr>
        <b/>
        <sz val="14"/>
        <color rgb="FF7030A0"/>
        <rFont val="Arial"/>
        <family val="2"/>
      </rPr>
      <t>MORADA</t>
    </r>
    <r>
      <rPr>
        <b/>
        <sz val="14"/>
        <color theme="1"/>
        <rFont val="Arial"/>
        <family val="2"/>
      </rPr>
      <t>) GETZ/ELANTRA 1,6</t>
    </r>
  </si>
  <si>
    <r>
      <t>EMPACADURA TAPA VALVULA (FINA) (</t>
    </r>
    <r>
      <rPr>
        <b/>
        <sz val="14"/>
        <color rgb="FF7030A0"/>
        <rFont val="Arial"/>
        <family val="2"/>
      </rPr>
      <t>MORADA</t>
    </r>
    <r>
      <rPr>
        <b/>
        <sz val="14"/>
        <color theme="1"/>
        <rFont val="Arial"/>
        <family val="2"/>
      </rPr>
      <t>) GETZ/ELANTRA 1,6</t>
    </r>
  </si>
  <si>
    <r>
      <t>EMPACADURA TAPA VALVULA (</t>
    </r>
    <r>
      <rPr>
        <b/>
        <sz val="14"/>
        <color rgb="FF7030A0"/>
        <rFont val="Arial"/>
        <family val="2"/>
      </rPr>
      <t>MORADA</t>
    </r>
    <r>
      <rPr>
        <b/>
        <sz val="14"/>
        <color theme="1"/>
        <rFont val="Arial"/>
        <family val="2"/>
      </rPr>
      <t>) SPARK GM</t>
    </r>
  </si>
  <si>
    <r>
      <t>EMPACADURA TAPA VALVULA (</t>
    </r>
    <r>
      <rPr>
        <b/>
        <sz val="14"/>
        <color rgb="FF7030A0"/>
        <rFont val="Arial"/>
        <family val="2"/>
      </rPr>
      <t>MORADA</t>
    </r>
    <r>
      <rPr>
        <b/>
        <sz val="14"/>
        <color theme="1"/>
        <rFont val="Arial"/>
        <family val="2"/>
      </rPr>
      <t>) OPTRA DESIGN</t>
    </r>
  </si>
  <si>
    <r>
      <t>EMPACADURA TAPA VALVULA (</t>
    </r>
    <r>
      <rPr>
        <b/>
        <sz val="14"/>
        <color rgb="FF7030A0"/>
        <rFont val="Arial"/>
        <family val="2"/>
      </rPr>
      <t>MORADA</t>
    </r>
    <r>
      <rPr>
        <b/>
        <sz val="14"/>
        <color theme="1"/>
        <rFont val="Arial"/>
        <family val="2"/>
      </rPr>
      <t>) OPTRA LIMITED / TACUMA</t>
    </r>
  </si>
  <si>
    <t xml:space="preserve">96461130X     </t>
  </si>
  <si>
    <t xml:space="preserve">EMPACADURA DE ADMISION AVEO (PAQUETE DE 4) GM       </t>
  </si>
  <si>
    <t>96473400X</t>
  </si>
  <si>
    <t xml:space="preserve">EMPACADURA DE CAMARA AVEO 2 HUECOS GM              </t>
  </si>
  <si>
    <t>96325170X</t>
  </si>
  <si>
    <t xml:space="preserve">EMPACADURA DE CAMARA CHEVROLET SPARK GM       </t>
  </si>
  <si>
    <t>96181216X</t>
  </si>
  <si>
    <t xml:space="preserve">EMPACADURA DE CAMARA CORSA 1.4 1.6 1.8 / PALIO Y SIENA 1.8 / CIELO Y RACER 1.5 / MERIVA MONTANA LANOS GM  </t>
  </si>
  <si>
    <t xml:space="preserve">EMPACADURA DE CAMARA OPTRA DESIGN ADVANCE AVEO 1 OVALO TAPA AMARILLA GM                                                 </t>
  </si>
  <si>
    <t>3847-2F146-BAX</t>
  </si>
  <si>
    <t xml:space="preserve">ESTOPERA CIGUEÑAL TRASERO FORD 300 240 351W        </t>
  </si>
  <si>
    <t>BS40620X</t>
  </si>
  <si>
    <t xml:space="preserve">ESTOPERA CIGUENAL TRASERA 302 330 230 281 415                                                                           </t>
  </si>
  <si>
    <t xml:space="preserve">ESTOPERA CIGÜEÑAL DELANTERA FORD ECOSPORT/FOCUS 2.0, MAZDA 3 2.0, MAZDA 6 2.3 RANGER SELLADO ESPECIAL GAMUZADO        </t>
  </si>
  <si>
    <t>5245X</t>
  </si>
  <si>
    <t xml:space="preserve">ESTOPERA CIGUEÑAL TRASERO FIAT UNO        </t>
  </si>
  <si>
    <t>VALVULAS</t>
  </si>
  <si>
    <t xml:space="preserve">VALVULAS GM  ADMISION  OPTRA DESING ADVAN (PRESENT. ORIGINAL GM)       </t>
  </si>
  <si>
    <t>93333561X</t>
  </si>
  <si>
    <t>96896007X</t>
  </si>
  <si>
    <t xml:space="preserve">VALVULA DE ADMISION AVEO GM    </t>
  </si>
  <si>
    <t>2S65-B438-BAOO</t>
  </si>
  <si>
    <t xml:space="preserve">HUESITO ESTABILIZADOR DELANTERO FIESTA / ECOSPORT MOTORCRAFT            </t>
  </si>
  <si>
    <t xml:space="preserve">988F-9B989-BBOO          </t>
  </si>
  <si>
    <t xml:space="preserve">SENSOR TPS FIESTA / ECOSPORT / FOCUS DELPHI                </t>
  </si>
  <si>
    <t>897181717-0CC</t>
  </si>
  <si>
    <t>1920-AJOO</t>
  </si>
  <si>
    <t xml:space="preserve">SENSOR MAP 206 / 207 / 306 / 307 / S30 PEUGEOT                                                                          </t>
  </si>
  <si>
    <t xml:space="preserve">PEUGEOT   </t>
  </si>
  <si>
    <t>22204-22010OO</t>
  </si>
  <si>
    <t xml:space="preserve">SENSOR MAP FORTUNER / 4RUNNER / HILUX / KAVAK / COROLLA TOYOTA                                                          </t>
  </si>
  <si>
    <t>23300-34100OO</t>
  </si>
  <si>
    <t xml:space="preserve">FILTRO GASOLINA BABY CAMRY / STARLET / ARAYA TOYOTA                                                                     </t>
  </si>
  <si>
    <t>47201-12590OO</t>
  </si>
  <si>
    <t xml:space="preserve">BOMBA DE FRENO STARLET / ARAYA TOYOTA              </t>
  </si>
  <si>
    <t>47201-12830OO</t>
  </si>
  <si>
    <t xml:space="preserve">BOMBA DE FRENO STARLET / ARAYA TOYOTA                                                                                   </t>
  </si>
  <si>
    <t>47201-60511OO</t>
  </si>
  <si>
    <t xml:space="preserve">BOMBA DE FRENO MACHITO / AUTANA (4 H) PRESENTACION TOYOTA                                                               </t>
  </si>
  <si>
    <t xml:space="preserve">48810-0K010OO      </t>
  </si>
  <si>
    <t xml:space="preserve">HUESITO ESTABILIZADOR DELANTERO FORTUNER / KAVAK / 4RUNNER (LH)  TOYOTA                                                 </t>
  </si>
  <si>
    <t>48820-0D030OO</t>
  </si>
  <si>
    <t xml:space="preserve">HUESITO ESTABILIZADOR DELANTERO YARIS (05-10) TOYOTA  </t>
  </si>
  <si>
    <t>48820-0K030OO</t>
  </si>
  <si>
    <t xml:space="preserve">HUESITO ESTABILIZADOR DELANTERO FORTUNER / KAVAK / 4RUNNER (RH) TOYOTA         </t>
  </si>
  <si>
    <t>54830-2G000OO</t>
  </si>
  <si>
    <t xml:space="preserve">HUESITO ESTABILIZADOR DELANTERO TUCSON / SPORTAGE HYUNDAI   </t>
  </si>
  <si>
    <t>89421-97401OO</t>
  </si>
  <si>
    <t xml:space="preserve">SENSOR MAP TERIOS TOYOTA                                  </t>
  </si>
  <si>
    <t>BOMBINES</t>
  </si>
  <si>
    <t>90919-02248OO</t>
  </si>
  <si>
    <t xml:space="preserve">BOBINA ENCENDIDO FORTUNER / 4RUNNER / HILUX / KAVAK TOYOTA          </t>
  </si>
  <si>
    <t>BOBINA DE ENCENDIDO</t>
  </si>
  <si>
    <t>4151700OO</t>
  </si>
  <si>
    <t xml:space="preserve">HUESITO ESTABILIZADOR DELANTERO S30 PEUGEOT    </t>
  </si>
  <si>
    <t>12232201OO</t>
  </si>
  <si>
    <t xml:space="preserve">SENSOR MAP PALIO / SIENA 1.8 FIAT        </t>
  </si>
  <si>
    <t>12569240OO</t>
  </si>
  <si>
    <t xml:space="preserve">SENSOR MAP CORSA NUVIRA LIMITED GM   </t>
  </si>
  <si>
    <t>12594942OO</t>
  </si>
  <si>
    <t xml:space="preserve">SENSOR (09359409) MAP SILVERADO / TAHOE / AVALANCHE DELPH    </t>
  </si>
  <si>
    <t>46553045OO</t>
  </si>
  <si>
    <t xml:space="preserve">SENSOR MAP PALIO / SIENA 1.3 8V / 16V 1.4  FIAT       </t>
  </si>
  <si>
    <t>96403099OO</t>
  </si>
  <si>
    <t xml:space="preserve">HUESITO ESTABILIZADOR DELANTERO OPTRA (RH) GM                                                                           </t>
  </si>
  <si>
    <t>96403100OO</t>
  </si>
  <si>
    <t xml:space="preserve">HUESITO ESTABILIZADOR DELANTERO OPTRA (LH) GM                                                                           </t>
  </si>
  <si>
    <t>BOMBA CONJUNTO GASOLINA</t>
  </si>
  <si>
    <t xml:space="preserve">46416684OO                    </t>
  </si>
  <si>
    <t xml:space="preserve">50008507OO    </t>
  </si>
  <si>
    <t xml:space="preserve">FILTRO ACEITE MOTOR SIENA / PALIO / UNO MPI 1.3 FIAT             </t>
  </si>
  <si>
    <t xml:space="preserve">50015864OO         </t>
  </si>
  <si>
    <t xml:space="preserve">FILTRO GASOLINA FIAT UNO PALIO FIORINO SIENA FIRE 1.3 1.4   </t>
  </si>
  <si>
    <t xml:space="preserve">FILTRO GASOLINA FIAT UNO PREMIO PALIO SIENA MPI 1.3 8V                                                                  </t>
  </si>
  <si>
    <t xml:space="preserve">FIAT   </t>
  </si>
  <si>
    <t>XS6F-9F479-ABOO</t>
  </si>
  <si>
    <t xml:space="preserve">SENSOR MAP FIESTA / FOCUS / RANGER DELPHI                  </t>
  </si>
  <si>
    <t xml:space="preserve">A21-3720010CC  </t>
  </si>
  <si>
    <t>FG-986BOO</t>
  </si>
  <si>
    <t>FG-1083OO</t>
  </si>
  <si>
    <t>FL-400SOO</t>
  </si>
  <si>
    <t>FILTRO ACEITE MOTOR FIESTA / KA / ECOSPORT 1.6 MOTORCRAFT</t>
  </si>
  <si>
    <t>S12-3505010OO</t>
  </si>
  <si>
    <t xml:space="preserve">BOMBA FRENO ARAUCA / X1 CHERY                                                                                           </t>
  </si>
  <si>
    <t>LR004459OO</t>
  </si>
  <si>
    <t xml:space="preserve">FILTRO (1109.X4) ACEITE MOTOR 206 / 207 / 307 / 408 / PARTNER      </t>
  </si>
  <si>
    <t>S21-2906030OO</t>
  </si>
  <si>
    <t xml:space="preserve">HUESITO ESTABILIZADOR DELANTERO ARAUCA / X1 / QQ6 CHERY                                                                 </t>
  </si>
  <si>
    <t>KL-237OO</t>
  </si>
  <si>
    <t xml:space="preserve">FILTRO GASOLINA GOL / PARATI / FOX MAHLE        </t>
  </si>
  <si>
    <t>VOLKSWAGEN</t>
  </si>
  <si>
    <t>ESTOPERAS CIGÜEÑAL</t>
  </si>
  <si>
    <t>EMPACADURAS</t>
  </si>
  <si>
    <t>BASES</t>
  </si>
  <si>
    <t>¿Factura o 
Nota de Entrega?</t>
  </si>
  <si>
    <t xml:space="preserve">96103095X     </t>
  </si>
  <si>
    <t>PAQ,16 PIEZA</t>
  </si>
  <si>
    <t>GOMA VALVULA CHEVROLET AVEO 1.6, NUBIRA 1.6, LANOS 1.6 PAQUETE DE 16 UNI</t>
  </si>
  <si>
    <t xml:space="preserve">S12-8104051BAX   </t>
  </si>
  <si>
    <t xml:space="preserve">CORREA DE DIRECCION CHERY ARAUCA X1                                                                                     </t>
  </si>
  <si>
    <t xml:space="preserve">12569240DOO     </t>
  </si>
  <si>
    <t xml:space="preserve">2N1U9601BDOO  </t>
  </si>
  <si>
    <t xml:space="preserve">FILTRO AIRE MOTOR FIESTA POWER FORD                                                                                     </t>
  </si>
  <si>
    <t>17801-22020GG</t>
  </si>
  <si>
    <t xml:space="preserve">FILTRO AIRE MOTOR FIESTA POWER FORD          </t>
  </si>
  <si>
    <t>04152-YZZA6OO</t>
  </si>
  <si>
    <t xml:space="preserve">FILTRO DE ACEITE TOYOTA 4RUNNER (10-22) / TUNDRA / RORAIMA                                                              </t>
  </si>
  <si>
    <t>23300-21030OO</t>
  </si>
  <si>
    <t>FILTRO GASOLINA COROLLA / YARIS INTERNO  TOYOTA</t>
  </si>
  <si>
    <t>23300-79525OO</t>
  </si>
  <si>
    <t xml:space="preserve">FILTRO GASOLINA MERU / PRADO TOYOTA    </t>
  </si>
  <si>
    <t>90915-YZZD4OO</t>
  </si>
  <si>
    <t xml:space="preserve">FILTRO ACEITE HILUX KAVAK 4RUNNER FORTUNER FJ PRADO TOYOTA                                                              </t>
  </si>
  <si>
    <t>90915-YZZE1OO</t>
  </si>
  <si>
    <t xml:space="preserve">FILTRO DE ACEITE COROLLA YARIS / COROLLA / TERIOS / STARLET TOYOTA         </t>
  </si>
  <si>
    <t xml:space="preserve">FILTRO AIRE MOTOR AVEO GM      </t>
  </si>
  <si>
    <t>12605566OO</t>
  </si>
  <si>
    <t xml:space="preserve">FILTRO ACEITE MOTOR ORLANDO 2.4 / ASTRA 2.2 ACDELCO                                                                     </t>
  </si>
  <si>
    <t>46751179OO</t>
  </si>
  <si>
    <t xml:space="preserve">FILTRO ACEITE MOTOR SIENA / PALIO FIRE / UNO / FORZA FIAT       </t>
  </si>
  <si>
    <t>7700845961OO</t>
  </si>
  <si>
    <t xml:space="preserve">FILTRO GASOLINA CLIO / SYMBOL / MEGANE / LOGAN / TWINGO RENAULT GROUP         </t>
  </si>
  <si>
    <t>96561754OO</t>
  </si>
  <si>
    <t xml:space="preserve">HUESITO ESTABILIZADOR TRASERO OPTRA (TODOS) GM       </t>
  </si>
  <si>
    <t>90501944CC</t>
  </si>
  <si>
    <t xml:space="preserve">90573498CC </t>
  </si>
  <si>
    <t>90501944OO</t>
  </si>
  <si>
    <t xml:space="preserve">EMPACADURA DE TAPA VALVULA (NEGRA) OPTRA LIMITED  </t>
  </si>
  <si>
    <t>90573498OO</t>
  </si>
  <si>
    <t xml:space="preserve">EMPACADURA DE TAPA VALVULA OPTRA DESING 1.8       </t>
  </si>
  <si>
    <t xml:space="preserve">90501944OO        </t>
  </si>
  <si>
    <t xml:space="preserve">EMPACADURA DE TAPA VALVULA OPTRA LIMITED         </t>
  </si>
  <si>
    <t xml:space="preserve">55354237OO  </t>
  </si>
  <si>
    <t xml:space="preserve">EMPACADURA DE TAPA VALVULA CHEVROLET CRUZE                                                                              </t>
  </si>
  <si>
    <t xml:space="preserve">13256823OO  </t>
  </si>
  <si>
    <t xml:space="preserve">ENVASE RESERVORIO REFRIGERANTE CHEVROLET CRUZE      </t>
  </si>
  <si>
    <t xml:space="preserve">SENSOR TPS TUCSON / ACCENT ARAUCA X1 DELPHI        </t>
  </si>
  <si>
    <t xml:space="preserve">35170-22600OO                 </t>
  </si>
  <si>
    <r>
      <t xml:space="preserve">BUJIA PRES. TOYOTA DENSO DOS ELECTRODO 5/8 AVEO OPTRA GETZ COROLLA CHERY ARAUCA ORINOCO LUV DMAX V6 3.5 NEON TERIOS </t>
    </r>
    <r>
      <rPr>
        <b/>
        <sz val="14"/>
        <color rgb="FFFF0000"/>
        <rFont val="Arial"/>
        <family val="2"/>
      </rPr>
      <t>90919-01192 PUNTA CARBON PRESENTACION TOYOTA</t>
    </r>
  </si>
  <si>
    <t>BUJIA ACDELCO PUNTA IRIDIUM (R42XLSIX) CORSALANOS CIELO TACOMA 4.0 DAEWOO SPARK</t>
  </si>
  <si>
    <t>PRECIO 
POR 1 UND</t>
  </si>
  <si>
    <t>CR45TS</t>
  </si>
  <si>
    <t xml:space="preserve">BUJIA ACDELCO CAPRICE MALIBU BLAZER CHEYENNE IMPALA </t>
  </si>
  <si>
    <t>IXU24EPR9</t>
  </si>
  <si>
    <t>K20HR-U11 90919-01235</t>
  </si>
  <si>
    <t>BUJIA TOYOTA 4RUNNER FOTUNER HILUX KAVAK</t>
  </si>
  <si>
    <t>16137039CC</t>
  </si>
  <si>
    <t xml:space="preserve">SENSOR MAP CORSA/BLAZER GM </t>
  </si>
  <si>
    <t>55311-22000CC</t>
  </si>
  <si>
    <t xml:space="preserve">BASE DE AMORTIGUADOR TRASERA ACCENT MOBIS           </t>
  </si>
  <si>
    <t xml:space="preserve">21310-26802CC          </t>
  </si>
  <si>
    <t>BOMBA DE ACEITE GETZ/ELANTRA 1,6 MOBIS</t>
  </si>
  <si>
    <t>16110-19145CC</t>
  </si>
  <si>
    <t xml:space="preserve">BOMBA DE AGUA COROLLA BABY CAMRY SKY ARAYA PRESENT. ORIGINAL TOYOTA    </t>
  </si>
  <si>
    <t xml:space="preserve">CABLE DE BUJIA STARLET TOYOTA                                                                                           </t>
  </si>
  <si>
    <t>123RUCC</t>
  </si>
  <si>
    <t xml:space="preserve">CORREA TIEMPO PANEL L300 / GRAND TIGGO 2.4 123D PRESENTACION MITSUBA           </t>
  </si>
  <si>
    <t xml:space="preserve">92066312CC                    </t>
  </si>
  <si>
    <t xml:space="preserve">CORREA (169S8M24)DE TIEMPO 169 DTS (DOBLE COSTURA) OPTRA LIMITED MITSUBA          </t>
  </si>
  <si>
    <t xml:space="preserve">MD372536CC        </t>
  </si>
  <si>
    <t xml:space="preserve">ESTOPERA ARBOL DE LEVA MONTERO DAKAR 3.0 6G72 92-08 MONTERO,H41, MITSUBISHI L300                                        </t>
  </si>
  <si>
    <t>2S6G-6B316-ABCC</t>
  </si>
  <si>
    <t xml:space="preserve">ESTOPERA CIGÜEÑAL DEL. FIESTA 1.6 (PRESENT. ORIGINAL FORD)        </t>
  </si>
  <si>
    <t>96521516CC</t>
  </si>
  <si>
    <t xml:space="preserve">ESTOPERA CIGUEÑAL TRASERA EPICA GM      </t>
  </si>
  <si>
    <t>8LGE-10270CC</t>
  </si>
  <si>
    <t xml:space="preserve">JUEGO DE EMPACADURA ECO SPORT 2,0/FOCUS/MAZDA 6 FORD        </t>
  </si>
  <si>
    <t>DAC39680037CC</t>
  </si>
  <si>
    <t xml:space="preserve">RODAMIENTO DELANTERO QQ CHERY                                                                                           </t>
  </si>
  <si>
    <t xml:space="preserve">SUICHERAS </t>
  </si>
  <si>
    <t xml:space="preserve">90213282-1240126CC            </t>
  </si>
  <si>
    <t xml:space="preserve">SUICHER DE LUCES CORSA GM       </t>
  </si>
  <si>
    <t xml:space="preserve">25330-33001CC </t>
  </si>
  <si>
    <t xml:space="preserve">96352407CC                    </t>
  </si>
  <si>
    <t xml:space="preserve">CORREA (111MR17) DE TIEMPO CORSA/CIELO/LANOS 111 DTES ACDELCO   </t>
  </si>
  <si>
    <t xml:space="preserve">96325175CC                    </t>
  </si>
  <si>
    <t xml:space="preserve">EMPACADURA TAPA VALVULA -  SPARK - GM     </t>
  </si>
  <si>
    <t>4PK845JC</t>
  </si>
  <si>
    <t>4PK830JC</t>
  </si>
  <si>
    <t>96MR17JC</t>
  </si>
  <si>
    <t>87MR17JC</t>
  </si>
  <si>
    <t>6PK2440JC</t>
  </si>
  <si>
    <t>6PK1875JC</t>
  </si>
  <si>
    <t>4PK665JC</t>
  </si>
  <si>
    <t>109YU25JC</t>
  </si>
  <si>
    <t>103RU25.4JC</t>
  </si>
  <si>
    <t>6PK1730JC</t>
  </si>
  <si>
    <t xml:space="preserve">113RU25.4JC  </t>
  </si>
  <si>
    <t xml:space="preserve">CORREA (T284) TIEMPO TUCSON ELANTRA GATES             </t>
  </si>
  <si>
    <t xml:space="preserve">CORREA AIRE ACONDICIONADO GETZ ELANTRA 1.6 HYUNDAI                                                                      </t>
  </si>
  <si>
    <t>5PK1750JC</t>
  </si>
  <si>
    <t xml:space="preserve">CORREA UNICA REANULT LOGAN SYMBOL MEGANE 1.6 RENAULT     </t>
  </si>
  <si>
    <t xml:space="preserve">CORREA UNICA COROLLA TOYOTA                                                                                             </t>
  </si>
  <si>
    <t xml:space="preserve">CORREA UNICA SILVERADO CHEYENNE BLAZER GM   </t>
  </si>
  <si>
    <t xml:space="preserve">CORREA ALTERNADOR SPARK MATIZ GM                                                                                        </t>
  </si>
  <si>
    <t xml:space="preserve">CORREA DE TIEMPO SPARK MATIZ SIGNO 1.6 GM                </t>
  </si>
  <si>
    <t xml:space="preserve">CORREA TIEMPO SWIFT STEEM VITARA 1.6 GM        </t>
  </si>
  <si>
    <t>6PK2245JC</t>
  </si>
  <si>
    <t xml:space="preserve">CORREA UNICA FIESTA KA ECOSPORT 1.6 MOTORCRAFT                                                                          </t>
  </si>
  <si>
    <t>134H8P170HJC</t>
  </si>
  <si>
    <t>129RPP22JC</t>
  </si>
  <si>
    <t>124RPP22JC</t>
  </si>
  <si>
    <t xml:space="preserve">CORREA TIEMPO FIAT PALIO UNO MPI 1.3 8V   DAYCO          </t>
  </si>
  <si>
    <t xml:space="preserve">CORREA DE TIEMO FIAT FORZA SIENA 1.4 1.3 8V DAYCO     </t>
  </si>
  <si>
    <t xml:space="preserve">CORREA DE TIEMPO FIAT PALIO SIENA UNO 1.3 16V DAYCO        </t>
  </si>
  <si>
    <t xml:space="preserve">CORREA (111MR17) TIEMPO CORSA MONTANA CIELO LANOS 1.8 ACDELCO                                                           </t>
  </si>
  <si>
    <t xml:space="preserve">96352407JC      </t>
  </si>
  <si>
    <t xml:space="preserve">KIT CUELLO CIGUEÑAL MOTOR 302 250 PRESENTACION FELPRO       </t>
  </si>
  <si>
    <t xml:space="preserve">FILTRO DE GASOLINA FORD FIESTA ECOSPORT KA RANGER FOCUS MOTORCRAFT                           </t>
  </si>
  <si>
    <t xml:space="preserve">FILTRO GASOLINA FORD EXPLORER,FX4, TRITON F250 MOTORCRAFT                                                               </t>
  </si>
  <si>
    <t>R42XLSSIX</t>
  </si>
  <si>
    <t xml:space="preserve">BUJIA PUNTA IRIDIUM ROSCA FINA TOYOTA DENSO TERIOS BEGO 1,5 WAGON R FIAT PALIO SIENA FIORINO 1.3 16V </t>
  </si>
  <si>
    <t xml:space="preserve">CORREA (8200537021) DE TIEMPO CLIO LOGAN SYMBOL 1.6 8V RENAULT                                                          </t>
  </si>
  <si>
    <t xml:space="preserve">CORREA (8200545581) DE TIEMPO TWINGO 8V RENAULT                     </t>
  </si>
  <si>
    <t>4PK775MMG</t>
  </si>
  <si>
    <t xml:space="preserve">MD176387GR     </t>
  </si>
  <si>
    <t xml:space="preserve">CORREA DE TIEMPO MITSUBISHI LANCER TOURING MOTOR 2.0 121 DIENTES  T168RB GATES RACING           </t>
  </si>
  <si>
    <t xml:space="preserve">DAC397439X     </t>
  </si>
  <si>
    <t xml:space="preserve">RODAMIENTO DEALNTERO OPTRA DESING LIMITE                                                                                </t>
  </si>
  <si>
    <t xml:space="preserve">4PK1185MMG            </t>
  </si>
  <si>
    <t xml:space="preserve">CORREA ALTERNADOR  YARIS GATES (4PK1185)              </t>
  </si>
  <si>
    <t xml:space="preserve">SENSOR DE OXIGENO JEEP CHEROKEE KK 3.7  </t>
  </si>
  <si>
    <t xml:space="preserve">56029049AAOO                  </t>
  </si>
  <si>
    <t xml:space="preserve">24312-2X000GR       </t>
  </si>
  <si>
    <t xml:space="preserve">CORREA DE TIEMPO KIA RIO 1.5 STYLUS 137 DIENTES T318RB GATES RACING              </t>
  </si>
  <si>
    <t xml:space="preserve">11115-21050CC                 </t>
  </si>
  <si>
    <t xml:space="preserve">EMPACADURA DE CAMARA YARIS TOYOTA                                   </t>
  </si>
  <si>
    <t xml:space="preserve">473H-1005030CC </t>
  </si>
  <si>
    <t xml:space="preserve">ESTOPERA CIGUENAL TRASERO ARAUCA CHERY                                                                                  </t>
  </si>
  <si>
    <t>481H-1005030CC</t>
  </si>
  <si>
    <t xml:space="preserve">93235772CC                    </t>
  </si>
  <si>
    <t xml:space="preserve">CABLE BUJIA CORSA 1.3 1.4 1.6 CHEVY MERIVA MONTANA 1.8 PRESENTACION GM          </t>
  </si>
  <si>
    <t xml:space="preserve">114MR17CC                     </t>
  </si>
  <si>
    <t xml:space="preserve">CORREA DE TIEMPO CENTAURO 1.8 MEDIDAS: 114 DIENTES T325RB MITSUBA                   </t>
  </si>
  <si>
    <t>CENTAURO</t>
  </si>
  <si>
    <t xml:space="preserve">88904447X                     </t>
  </si>
  <si>
    <t xml:space="preserve">CORREA DE TIEMPO CORSA 1.6 (111 DIENTES)                                                                                </t>
  </si>
  <si>
    <t xml:space="preserve">7700103938     </t>
  </si>
  <si>
    <t xml:space="preserve">481FD-1014040-CC              </t>
  </si>
  <si>
    <t xml:space="preserve">VALVULA PCV CHERY ORINOCO, TIGGO, GRAND TIGGO, NEW ARAUCA                                                               </t>
  </si>
  <si>
    <t xml:space="preserve">20910-23F00OO      </t>
  </si>
  <si>
    <t xml:space="preserve">JUEGO EMPACADURAS COMPLETO TUCSON 2.0 HYUNDAI         </t>
  </si>
  <si>
    <t xml:space="preserve">20910-26E00OO                 </t>
  </si>
  <si>
    <t xml:space="preserve">JUEGO EMPACADURAS COMPLETO GETZ HYUNDAI                                                                                 </t>
  </si>
  <si>
    <t xml:space="preserve">481H-1007040OO           </t>
  </si>
  <si>
    <t xml:space="preserve">TAQUETES ARAUCA CHERY                                                 </t>
  </si>
  <si>
    <t xml:space="preserve">BASE DE MOTOR DERECHA INFERIOR ORINOCO CHERY  </t>
  </si>
  <si>
    <t xml:space="preserve">M11-1001710CC                 </t>
  </si>
  <si>
    <t xml:space="preserve">58101-10A00CC                 </t>
  </si>
  <si>
    <t xml:space="preserve">PASTILLA DELANTERA ACCENT GETZ MOBIS                                                                                    </t>
  </si>
  <si>
    <t xml:space="preserve">S21-6G3501080CC               </t>
  </si>
  <si>
    <t xml:space="preserve">PASTILLA DELANTERA ARAUCA/X1 CHERY        </t>
  </si>
  <si>
    <t xml:space="preserve">1315CC             </t>
  </si>
  <si>
    <t xml:space="preserve">PASTILLA DE FRENO (55500-85Z10) TRASERA OPTRA DESING / LIMITED SIN CUÑA 04-12 GM   </t>
  </si>
  <si>
    <t xml:space="preserve">M11-3501080CC        </t>
  </si>
  <si>
    <t xml:space="preserve">PASTILLA DELANTERA ORINOCO CHERY      </t>
  </si>
  <si>
    <t xml:space="preserve">53021313AAX            </t>
  </si>
  <si>
    <t xml:space="preserve">ESTOPERA CIGÜEÑAL DELANTERO GRAND CHEROKEE 4.7 CHEROKEE KK KJ 3.7 MOPAR           </t>
  </si>
  <si>
    <t xml:space="preserve">28164-22051CC                 </t>
  </si>
  <si>
    <t xml:space="preserve">SENSOR MAF HYUNDAI ACCENT 1.3 1.5 4 PINES MOBIS </t>
  </si>
  <si>
    <t xml:space="preserve">11179-71C01CC                 </t>
  </si>
  <si>
    <t xml:space="preserve">481H-1007020CC                </t>
  </si>
  <si>
    <t xml:space="preserve">GOMA DE VALVULA PAQ 16 PCS ORINOCO/ARAUCA CHERY            </t>
  </si>
  <si>
    <t xml:space="preserve">93742398CC                    </t>
  </si>
  <si>
    <t xml:space="preserve">BOMBA DE FRENO 2 TUBOS AVEO/OPTRA DESIGN PRESENTACION GM   </t>
  </si>
  <si>
    <t xml:space="preserve">23060-23912CC               </t>
  </si>
  <si>
    <t xml:space="preserve">CONCHA DE BIELA STD TUCSON ELANTRA 2,0 MOBIS                                                                            </t>
  </si>
  <si>
    <t xml:space="preserve">92028817CCMAHLE               </t>
  </si>
  <si>
    <t xml:space="preserve">CONCHA DE BIELA STD OPTRA LIMITED TACUMA LEGANZA/NUBIRA 2.0 MAHLE    </t>
  </si>
  <si>
    <t xml:space="preserve">92088821CCMAHLE         </t>
  </si>
  <si>
    <t xml:space="preserve">CONCHA (92028817) DE BIELA 0.40/1.00 OPTRA LIMITED/TACUMA/LEGANZA/NUBIRA 2.0 MAHLE           </t>
  </si>
  <si>
    <t xml:space="preserve">481H-1007073DCCC     </t>
  </si>
  <si>
    <t xml:space="preserve">CORREA DE TIEMPO 173DTS (DOBLE COSTURA) ORINOCO TIGGO 2,0 CHERY                                                         </t>
  </si>
  <si>
    <t xml:space="preserve">57231-29100CC                 </t>
  </si>
  <si>
    <t xml:space="preserve">3PK685CC      </t>
  </si>
  <si>
    <t xml:space="preserve">CORREA (57170-20100) (3PK685) DE DIRECCION HIDRAULICA TUCSON KIA SPPORTAGE ELANTRA MOBIS                       </t>
  </si>
  <si>
    <t xml:space="preserve">A1-S123701315CC    </t>
  </si>
  <si>
    <t xml:space="preserve">CORREA  ALTERNADOR 4PK684 ARAUCA/X1 CHERY                                                                               </t>
  </si>
  <si>
    <t xml:space="preserve">4PK855CC                 </t>
  </si>
  <si>
    <t xml:space="preserve">CORREA (25212-26000) A/A GETZ / ELANTRA 1.3 MOBIS                                                                       </t>
  </si>
  <si>
    <t xml:space="preserve">96414580CC      </t>
  </si>
  <si>
    <t xml:space="preserve">EMPACADURA DE LA BOMBA DE ACEITE AVEO OPTRA DESIGN LANOS CILEO GM                                  </t>
  </si>
  <si>
    <t xml:space="preserve">481H-1011035CC  </t>
  </si>
  <si>
    <t xml:space="preserve">EMPACADURA DE LA BOMBA DE ACEITE ORINOCO ARAUCA CHERY  </t>
  </si>
  <si>
    <t xml:space="preserve">11213-22050CC                 </t>
  </si>
  <si>
    <t xml:space="preserve">EMPACADURA TAPA VALVULA NEW SENSATION TOYOTA          </t>
  </si>
  <si>
    <t xml:space="preserve">473H-1003042-FCC              </t>
  </si>
  <si>
    <t xml:space="preserve">EMPACADURA (473FC-1003054) TAPA VALVULA FINA ARAUCA X1 (PRESENT. ORIGINAL)                                              </t>
  </si>
  <si>
    <t>13256823CC</t>
  </si>
  <si>
    <t xml:space="preserve">90311-35040CC                 </t>
  </si>
  <si>
    <t xml:space="preserve">ESTOPERA DELANTERA CIGÜEÑAL TOYOTA TERIOS 1.3 1.5 ARBOL LEVA CORELLA 92-02 SKY ARAYA AVILA STARLET BABY CAMRY 1.6       </t>
  </si>
  <si>
    <t xml:space="preserve">90311-32020CC           </t>
  </si>
  <si>
    <t xml:space="preserve">ESTOPERA DE CIEGUNAL DELANTERO COROLLA BABY CAMRY ARAYA AVILA TOYOTA                    </t>
  </si>
  <si>
    <t xml:space="preserve">12607600CC        </t>
  </si>
  <si>
    <t xml:space="preserve">ESTOPERA DE BUJIA CAPTIVA GM                       </t>
  </si>
  <si>
    <t xml:space="preserve">90215296CC             </t>
  </si>
  <si>
    <t>GOMA DE VALVULA CORSA/CIELO PAQ (8UND) GM</t>
  </si>
  <si>
    <t>GUAYA DE EMBRAGUE LARGA CORSA 00 EN ADELANTE GM</t>
  </si>
  <si>
    <t xml:space="preserve">93333561CC       </t>
  </si>
  <si>
    <t xml:space="preserve">VALVULA DE ADMISION (PAQ. 8) OPTRA DESIGN GM        </t>
  </si>
  <si>
    <t xml:space="preserve">96376882CC   </t>
  </si>
  <si>
    <t xml:space="preserve">VALVULA (96896008) DE ESCAPE AVEO GM UNIDAD                              </t>
  </si>
  <si>
    <t xml:space="preserve">96180035CC </t>
  </si>
  <si>
    <t xml:space="preserve">96418382CC  </t>
  </si>
  <si>
    <t xml:space="preserve">90451442CC      </t>
  </si>
  <si>
    <t xml:space="preserve">SENSOR DE POSICION CIGUEÑAL CORSA, MERIVA, ASTRA PALIO 1.8 PIN LARGO PRESENTACION GM         </t>
  </si>
  <si>
    <t>51720-29400CC</t>
  </si>
  <si>
    <t xml:space="preserve">RODAMIENTO DELANTERO GETZ/ATOS/ELANTRA MOD VIEJO 98 KOYO </t>
  </si>
  <si>
    <t xml:space="preserve">24541-22020CC   </t>
  </si>
  <si>
    <t xml:space="preserve">MARTILLO DE MOTOR DE ADMISION ACCENT,BRISA,GETZ 1.3-1.5 JUEGO DE 4 PIEZAS PRECIO POR UNIDAD     </t>
  </si>
  <si>
    <t>82610-1C000BJCC</t>
  </si>
  <si>
    <t>82620-1C000BJCC</t>
  </si>
  <si>
    <t xml:space="preserve">AMORTIGUADOR (54650 + 54660 -25050) DELANTERO PAR (IZQ - DER) (COPA GRANDE) ACCENT MOBIS          </t>
  </si>
  <si>
    <t xml:space="preserve">RODAMIENTO TRASERO INTERNO MATIZ/SPARK PRESENTACION ORIGINAL    </t>
  </si>
  <si>
    <t>BOMBIN SUPERIOR GETZ MOBIS</t>
  </si>
  <si>
    <t xml:space="preserve">96473698OO                    </t>
  </si>
  <si>
    <t xml:space="preserve">TAPA VALVULA CON PCV CON CODO AVEO 1.6 05-13 </t>
  </si>
  <si>
    <t>92062396OO</t>
  </si>
  <si>
    <t xml:space="preserve">TAPA VALVULA CON PCV OPTRA LIMITED 1.8 L               </t>
  </si>
  <si>
    <t>COLLARIN</t>
  </si>
  <si>
    <t xml:space="preserve">27501-23B70CC       </t>
  </si>
  <si>
    <t xml:space="preserve">CABLES DE BUJÍA HYUNDAI TUCSON ELANTRA SPORTAGE CARENS 2.0 PRESENTACION ORIGINAL                 </t>
  </si>
  <si>
    <t>INYECTOR GASOLINA GRAND VITARA 2.7 PRESENTACION SUZUKI</t>
  </si>
  <si>
    <t xml:space="preserve">96184997OO     </t>
  </si>
  <si>
    <t xml:space="preserve">TAQUETES AVEO,OPTRA DESING   PRESENTANCION GM  JUEGO DE 8 PRECIO POR JUEGO         </t>
  </si>
  <si>
    <t xml:space="preserve">CORREA UNICA AVEO 1.6 2005 AL 2015 6PK1875 (PRESENTACION ORIGINAL GM )      </t>
  </si>
  <si>
    <t xml:space="preserve">5302-2090-AB008X </t>
  </si>
  <si>
    <t xml:space="preserve">GOMA DE VALVULA GRAND CHEROKEE 4G         </t>
  </si>
  <si>
    <t xml:space="preserve">MD375935X  </t>
  </si>
  <si>
    <t xml:space="preserve">CORREA DE COMPRESOR Y DIRECCION LANCER 1.3 1.5 1.6    </t>
  </si>
  <si>
    <t xml:space="preserve">90913-02093X        </t>
  </si>
  <si>
    <t xml:space="preserve">GOMA VALVULA ADMISION TOYOTA YARIS TERIOS 1.3 1.5               </t>
  </si>
  <si>
    <r>
      <t xml:space="preserve">ESTOPERA DE BUJIA STEEM/SWIFT 1,6 GM </t>
    </r>
    <r>
      <rPr>
        <b/>
        <sz val="14"/>
        <color rgb="FFFF0000"/>
        <rFont val="Arial"/>
        <family val="2"/>
      </rPr>
      <t xml:space="preserve">SIN ETIQUETA  </t>
    </r>
  </si>
  <si>
    <t xml:space="preserve">54610-2E000CC                 </t>
  </si>
  <si>
    <t xml:space="preserve">BASE DE AMORTIGUADOR DELANTERO TUCSON MOBIS                                                                             </t>
  </si>
  <si>
    <t xml:space="preserve">21930-1C250CC     </t>
  </si>
  <si>
    <t xml:space="preserve">BASE CAJA TRASERA GETZ 1.3 1.6 (AUTOMATICO) 2012 2013 MOBIS                                                             </t>
  </si>
  <si>
    <t xml:space="preserve">M11-2909070CC          </t>
  </si>
  <si>
    <t>48609-12270CC</t>
  </si>
  <si>
    <t xml:space="preserve">BASE DE AMORTIGUADOR DELANTERO COROLLA BABY CAMRY TOYOTA   </t>
  </si>
  <si>
    <t>BUJES</t>
  </si>
  <si>
    <t xml:space="preserve">96549921CC   </t>
  </si>
  <si>
    <t xml:space="preserve">BASE AMORTIGUADOR DELANTERO OPTRA GM     </t>
  </si>
  <si>
    <t>BOMBAS</t>
  </si>
  <si>
    <t xml:space="preserve">95961350OO       </t>
  </si>
  <si>
    <t xml:space="preserve">VALVULA DE PRESION DE ACEITE AVEO OPTRA CORSA LANOS GM     </t>
  </si>
  <si>
    <t xml:space="preserve">25036898CC      </t>
  </si>
  <si>
    <t xml:space="preserve">VALVULA DE TEMPERATURA  AVEO GM                 </t>
  </si>
  <si>
    <t xml:space="preserve">6PK2246X                      </t>
  </si>
  <si>
    <t xml:space="preserve">CORREA UNICA FORD FIESTA POWER KA ECOSPORT 1.6 FORD PRESENTACION ACDELCO                                                </t>
  </si>
  <si>
    <t xml:space="preserve">CORREA DE TIEMPO CHEVROLET OPTRA DESING GATES         </t>
  </si>
  <si>
    <t>CILINDRO</t>
  </si>
  <si>
    <t>28164-23720CC</t>
  </si>
  <si>
    <t xml:space="preserve">SENSOR MAF TUCSON/ELANTRA/SPORTAGE  MOBIS       </t>
  </si>
  <si>
    <t>9631676CC</t>
  </si>
  <si>
    <t xml:space="preserve">ESTOPERA DE RUEDA DELANTERA </t>
  </si>
  <si>
    <t xml:space="preserve">BASE DE AMORTIGUADOR TRASERA ACCENT MOBIS       </t>
  </si>
  <si>
    <t>96350159CC</t>
  </si>
  <si>
    <t xml:space="preserve">BOMBA DE ACEITE CON CUÑA AVEO OPTRA DESIGN LANOS NUBIRA GM </t>
  </si>
  <si>
    <t xml:space="preserve">90570919CC   </t>
  </si>
  <si>
    <t xml:space="preserve">BOMBA DE ACEITE (90412744) CORSA (HEXAGONAL)  GM          </t>
  </si>
  <si>
    <t>21310-23002CC</t>
  </si>
  <si>
    <t xml:space="preserve">BOMBA DE ACEITE TUCSON ELANTRA 2,0 MOBIS        </t>
  </si>
  <si>
    <t>96499089CC</t>
  </si>
  <si>
    <t xml:space="preserve">BOMBA DE AGUA OPTRA DESIGN ASTRA 1.8 ACDELCO       </t>
  </si>
  <si>
    <t>27501-26D00CC</t>
  </si>
  <si>
    <t xml:space="preserve">CABLE DE BUJIA GETZ LANTRA 1.6               </t>
  </si>
  <si>
    <t xml:space="preserve">A11-1303615CC      </t>
  </si>
  <si>
    <t xml:space="preserve">TOMA DE AGUA TIPO Y  ORINOCO CHERY     </t>
  </si>
  <si>
    <t>96208428CC</t>
  </si>
  <si>
    <t>POLEAS</t>
  </si>
  <si>
    <t xml:space="preserve">POLEA A/A CIELO/RACER GM      </t>
  </si>
  <si>
    <t>13503-10011CC</t>
  </si>
  <si>
    <t xml:space="preserve">POLEA CORREA DE TIEMPO STARLET TOYOTA               </t>
  </si>
  <si>
    <t>96181318MCC</t>
  </si>
  <si>
    <t xml:space="preserve">EMPACADURA TAPA VALVULA (MORADA) CORSA  GM                        </t>
  </si>
  <si>
    <t>96350161CC</t>
  </si>
  <si>
    <t>96471275CC</t>
  </si>
  <si>
    <t>DISCO DE FRENO</t>
  </si>
  <si>
    <t>S21-3501075CC</t>
  </si>
  <si>
    <t xml:space="preserve">DISCOS DE FRENO DELANTERO ARAUCA KOREA              </t>
  </si>
  <si>
    <t>96284392CC</t>
  </si>
  <si>
    <t xml:space="preserve">DISCO DE FRENO DELANTERO SPARK KOREA             </t>
  </si>
  <si>
    <t xml:space="preserve">DISCO DE FRENO DELANTERO AVEO GM  </t>
  </si>
  <si>
    <t xml:space="preserve">23060-26040-0.10CC    </t>
  </si>
  <si>
    <t xml:space="preserve">CONCHA DE BIELA 0.10 0.25 ACCENT/GETZ/ELANTRA 1,6 MOBIS    </t>
  </si>
  <si>
    <t xml:space="preserve">23060-26040CC </t>
  </si>
  <si>
    <t xml:space="preserve">CONCHA DE BIELA STD ACCENT/GETZ/ELANTRA MOBIS        </t>
  </si>
  <si>
    <t xml:space="preserve">90323617CCMAHLE               </t>
  </si>
  <si>
    <t xml:space="preserve">CONCHA DE BIELA STD AVEO/CORSA CIELO LANOS OPTRA DESIGN MAHLE          </t>
  </si>
  <si>
    <t xml:space="preserve">25212-23000CC   </t>
  </si>
  <si>
    <t xml:space="preserve">CORREA 4PK875 ACCENT GETZ MOBIS    </t>
  </si>
  <si>
    <t xml:space="preserve">913684CC    </t>
  </si>
  <si>
    <t xml:space="preserve">CILINDRO DE IGNICION CORSA CIELO LANOS AVEO GM           </t>
  </si>
  <si>
    <t xml:space="preserve">21220-23091-040CC             </t>
  </si>
  <si>
    <t xml:space="preserve">CONCHA DE BANCADA 0,40/100 TUCSON/ELANTRA 2.0 MOBIS      </t>
  </si>
  <si>
    <t xml:space="preserve">137S8M22CC                    </t>
  </si>
  <si>
    <t xml:space="preserve">CORREA 137S8M22 DE TIEMPO KIA RIO/ STYLUS 1.6  137 DIENTES MITSUBA       </t>
  </si>
  <si>
    <t>25212-22200CC</t>
  </si>
  <si>
    <t xml:space="preserve">CORREA 4PK850 ACCENT GETZ MOBIS                                                      </t>
  </si>
  <si>
    <t xml:space="preserve">24312-22613CC                 </t>
  </si>
  <si>
    <t xml:space="preserve">CORREA DE TIEMPO ACCENT/GETZ 1.3 110 DTS ACCENT 1,3 M ITSUBA    </t>
  </si>
  <si>
    <t xml:space="preserve">CORREA DE DIRECCION HIDRAULICA 1,6 GETZ ELANTRA MOBIS   </t>
  </si>
  <si>
    <t xml:space="preserve">CORREA (25212-22030) DE ALTERNADOR ACCENT 1.3/1.5 MOBIS  </t>
  </si>
  <si>
    <t xml:space="preserve">4PK900CC  </t>
  </si>
  <si>
    <t>CORREA (25212-22020) DE ALTERNADOR ACCENT 1.3/1.5 GETZ 1.3 MOBIS</t>
  </si>
  <si>
    <t xml:space="preserve">103RU25CC                     </t>
  </si>
  <si>
    <t xml:space="preserve">CORREA DE TIEMPO 103 DIENTES VITARA SWIFT STEEM  1.6 MITSUBA                        </t>
  </si>
  <si>
    <t xml:space="preserve">104RU17CC  </t>
  </si>
  <si>
    <t xml:space="preserve">CORREA DE TIEMPO 104 DTS RACER MITSUBA              </t>
  </si>
  <si>
    <r>
      <rPr>
        <b/>
        <sz val="26"/>
        <color rgb="FFABE9FF"/>
        <rFont val="Arial"/>
        <family val="2"/>
      </rPr>
      <t>PROMOCIÓN HALLOWEEN</t>
    </r>
    <r>
      <rPr>
        <b/>
        <sz val="26"/>
        <color theme="0"/>
        <rFont val="Arial"/>
        <family val="2"/>
      </rPr>
      <t xml:space="preserve">
DESCUENTO 5% OFF &gt;250$ - DESCUENTO 7% OFF &gt;1.500$ - DESCUENTO 12% OFF &gt;3.000$ 
¡MERCANCIA RECIEN LLEGADA A ALMACENES! 
DESPACHO GRATIS CON ZOOM DESDE $200 ENVIOS 100% ASEGURADO A NIVEL NACIONAL</t>
    </r>
  </si>
  <si>
    <t>Productos Nuevos Resaltados en Anaranjado</t>
  </si>
  <si>
    <t>8-97371-553-0STD</t>
  </si>
  <si>
    <t>48820-42030CC</t>
  </si>
  <si>
    <t>HUESITO DE BARRA ESTABILIZADORA PREVIA/RAV4/ TOYOTA</t>
  </si>
  <si>
    <t xml:space="preserve">QR523-1602500CC     </t>
  </si>
  <si>
    <t xml:space="preserve">COLLARIN DE EMBRAGUE TIGGO/GRAN TIGGO CHERY       </t>
  </si>
  <si>
    <t xml:space="preserve">18137-65D0OO                  </t>
  </si>
  <si>
    <t xml:space="preserve">MD619857OO                    </t>
  </si>
  <si>
    <t xml:space="preserve">VALVULA IAC MITSUBISHI LANCER TOURING 2.0       </t>
  </si>
  <si>
    <t xml:space="preserve">DAIHATSU-K3CC   </t>
  </si>
  <si>
    <t xml:space="preserve">KIT DE TIEMPO COMPLETO TERIOS 1.3     </t>
  </si>
  <si>
    <t xml:space="preserve">24312-02270MS     </t>
  </si>
  <si>
    <t xml:space="preserve">CORREA DE TIEMPO KIA PICANTO      </t>
  </si>
  <si>
    <t xml:space="preserve">1371597401J       </t>
  </si>
  <si>
    <t xml:space="preserve">VALVULA  ESCAPE TOYOTA TERIOS UND        </t>
  </si>
  <si>
    <t xml:space="preserve">VALVULA ADMISION  TOYOTA TERIOS UND                                                                                     </t>
  </si>
  <si>
    <t xml:space="preserve">1371197401J        </t>
  </si>
  <si>
    <r>
      <t xml:space="preserve">TAPA RESERVORIO CRUZE/SILVERADO/TAHOE/AVALANCHE/ ORLANDO PRESENTACION GM </t>
    </r>
    <r>
      <rPr>
        <b/>
        <sz val="14"/>
        <color rgb="FFFF0000"/>
        <rFont val="Arial"/>
        <family val="2"/>
      </rPr>
      <t xml:space="preserve">SIN ETIQUETA      </t>
    </r>
    <r>
      <rPr>
        <b/>
        <sz val="14"/>
        <color theme="1"/>
        <rFont val="Arial"/>
        <family val="2"/>
      </rPr>
      <t xml:space="preserve">        </t>
    </r>
  </si>
  <si>
    <t>S11-6105180CC</t>
  </si>
  <si>
    <t xml:space="preserve">473H-1007073BC                </t>
  </si>
  <si>
    <t xml:space="preserve">KIT CORREA DE TIEMPO CHERY ORINOCO GATES CAJA BLANCA               </t>
  </si>
  <si>
    <t xml:space="preserve">K473H-1007073           </t>
  </si>
  <si>
    <t xml:space="preserve">KIT CORREA DE TIEMPO CHERY ARAUCA GATES CAJA BLANCA      </t>
  </si>
  <si>
    <t xml:space="preserve">92053030OO     </t>
  </si>
  <si>
    <t xml:space="preserve">SENSOR IAC AVEO LS (10-15) GM                         </t>
  </si>
  <si>
    <t xml:space="preserve">4M5G-12029-ZBOO        </t>
  </si>
  <si>
    <t xml:space="preserve">BOBINA ENCENDIDO FIESTA POWER / MOVE / MAX FORD       </t>
  </si>
  <si>
    <t>AS55-9F4272-AAOO</t>
  </si>
  <si>
    <t xml:space="preserve">SENSOR OXÍGENO FIESTA / ECOSPORT / FOCUS / KA (4 PINES) DELPHI            </t>
  </si>
  <si>
    <t xml:space="preserve">2S65-2K218-ACOO         </t>
  </si>
  <si>
    <t xml:space="preserve">ENVASE RESERVORIO REFRIGERANTE FIESTA FORD                                                                              </t>
  </si>
  <si>
    <t>90919-02258OO</t>
  </si>
  <si>
    <t xml:space="preserve">BOBINA ENCENDIDO COROLLA / YARIS (15 - UP) TOYOTA        </t>
  </si>
  <si>
    <t xml:space="preserve">31112-17000OO      </t>
  </si>
  <si>
    <t>31911-2E000OO</t>
  </si>
  <si>
    <t xml:space="preserve">FILTRO GASOLINA GETZ / BRISA HYUNDAI                                                                                    </t>
  </si>
  <si>
    <t xml:space="preserve">FILTRO GASOLINA TUCSON / SPORTAGE HYUNDAI                     </t>
  </si>
  <si>
    <t>26300-35503OO</t>
  </si>
  <si>
    <t xml:space="preserve">FILTRO GASOLINA TUCSON / SPORTAGE HYUNDAI                    </t>
  </si>
  <si>
    <t>MD332352OO</t>
  </si>
  <si>
    <t xml:space="preserve">BOMBA ACEITE LANCER 1.6 / SIGNO CK1 - CK2 MITSUBISHI                 </t>
  </si>
  <si>
    <t>MZ690115OO</t>
  </si>
  <si>
    <t xml:space="preserve">FILTRO ACEITE MOTOR LANCER TOURING 2.0 / SIGNO MITSUBISHI                                                               </t>
  </si>
  <si>
    <t>0514-9211-AEOO</t>
  </si>
  <si>
    <t xml:space="preserve">CABLES BUJÍAS CHEROKEE KK 3.7 / DAKOTA MOPAR      </t>
  </si>
  <si>
    <t>1276185FA0OO</t>
  </si>
  <si>
    <t>KIT CADENA DE TIEMPO SUZUKI GRAN VITARA 2.5/2,7 V6</t>
  </si>
  <si>
    <t xml:space="preserve">93744703OO                    </t>
  </si>
  <si>
    <t xml:space="preserve">KIT CORREA DE TIEMPO AVEO LANOS NUBIRA PRESENTACION GM        </t>
  </si>
  <si>
    <t>93744701OO</t>
  </si>
  <si>
    <t xml:space="preserve">KIT CORREA TIEMPO SPARK GM                   </t>
  </si>
  <si>
    <t>12626403OO</t>
  </si>
  <si>
    <t xml:space="preserve">KIT CADENA TIEMPO SILVERADO / TAHOE / AVALANCHE GM        </t>
  </si>
  <si>
    <t>J20AOO</t>
  </si>
  <si>
    <t xml:space="preserve">KIT (127617E00) CADENA TIEMPO GRAND VITARA V4 2.0 SUZUKI              </t>
  </si>
  <si>
    <t xml:space="preserve">KIT (12831-66J00) CADENA TIEMPO GRAND VITARA V6 2.7 SUZUKI              </t>
  </si>
  <si>
    <t>H27AOO</t>
  </si>
  <si>
    <t>25184786OO</t>
  </si>
  <si>
    <t xml:space="preserve">TENSOR CORREA UNICA AVEO PRESENTACION GM      </t>
  </si>
  <si>
    <t>90411937OO</t>
  </si>
  <si>
    <t xml:space="preserve">EMPACADURA CAMARA OPTRA LIMITED GM             </t>
  </si>
  <si>
    <t>93334741OO</t>
  </si>
  <si>
    <t xml:space="preserve">TAPA VALVULA CON PCV CORSA     </t>
  </si>
  <si>
    <t>1510065842OO</t>
  </si>
  <si>
    <t xml:space="preserve"> 1510065D00OO</t>
  </si>
  <si>
    <t xml:space="preserve">8-97943183-OO      </t>
  </si>
  <si>
    <t xml:space="preserve">MODULO DE GASOLINA COMPLETO CHEVROLET LUV-DMAX 3.5         </t>
  </si>
  <si>
    <t xml:space="preserve">MODULO DE GASOLINA COMPLETO GRAND VITARA J3 ISUZU                                                                       </t>
  </si>
  <si>
    <t xml:space="preserve">MODULO DE GASOLINA COMPLETO GRAND VITARA V4 2.0 ISUZU         </t>
  </si>
  <si>
    <t>96865768OO</t>
  </si>
  <si>
    <t>96335719OO</t>
  </si>
  <si>
    <t xml:space="preserve">FLOTANTE GASOLINA AVEO / SPARK / OPTRA          </t>
  </si>
  <si>
    <t xml:space="preserve">FILTRO GASOLINA AVEO OPTRA SPARK CORSA LUV DMAX ORIGINAL GM                    </t>
  </si>
  <si>
    <t>12891-86512OO</t>
  </si>
  <si>
    <t xml:space="preserve">TAQUETES GRAND VITARA 2.0/2.5/2.7 ISUZU  JUEGO DE 8 PRECIO POR JUEGO                          </t>
  </si>
  <si>
    <t>25182606OO</t>
  </si>
  <si>
    <t xml:space="preserve">BOMBA DE ACEITE AVEO OPTRA DESING/ADVANCE PRESENTACION GM   </t>
  </si>
  <si>
    <t>93293030OO</t>
  </si>
  <si>
    <t>BOMBA DE ACEITE HERXAGONAL CORSA 1.3 1.4 1.6 CHEVY COMFORT C2 PRESENTACION GM</t>
  </si>
  <si>
    <t>94580158OO</t>
  </si>
  <si>
    <t xml:space="preserve">BOMBA DE ACEITE CHEVROLET SPARK, MATIZ,TICO, DAMAS PRESENTACION GM        </t>
  </si>
  <si>
    <t>12586665OO</t>
  </si>
  <si>
    <t xml:space="preserve">BOMBA ACEITE SILVERADO / TAHOE / AVALANCHE GM            </t>
  </si>
  <si>
    <t xml:space="preserve">8-97943408-0OO                </t>
  </si>
  <si>
    <t xml:space="preserve">BOMBIN SUPERIOR CROCHE LUV DMAX 3.5 ISUZU   </t>
  </si>
  <si>
    <t>SUSUKI</t>
  </si>
  <si>
    <t>25183025OO</t>
  </si>
  <si>
    <t xml:space="preserve">BOMBIN INFERIOR AVEO LANOS GM 500                                                                                       </t>
  </si>
  <si>
    <t>96591467OO</t>
  </si>
  <si>
    <t xml:space="preserve">ENVASE RESERVORIO REFRIGERANTE SPARK GM        </t>
  </si>
  <si>
    <t xml:space="preserve">CORREA ALTERNADOR GETZ ELANTRA 1.6 HYUNDAI BAMDO                                                                             </t>
  </si>
  <si>
    <t>A59840-STDOO</t>
  </si>
  <si>
    <t>A59840-050OO</t>
  </si>
  <si>
    <t xml:space="preserve">ANILLOS MOTOR STD FORD FIESTA POWER,BALITA,KA,MAX,MOVE,ECOSPORT 1.6 PRESENTACION MAHLE  </t>
  </si>
  <si>
    <t xml:space="preserve">ANILLOS MOTOR 0,50 FORD FIESTA POWER,BALITA,KA,MAX,MOVE,ECOSPORT 1.6 PRESENTACION MAHLE      </t>
  </si>
  <si>
    <t xml:space="preserve">ZJ01-12500-BCOO </t>
  </si>
  <si>
    <t xml:space="preserve">KIT CADENA TIEMPO ECOSPORT 2.0 FORD              </t>
  </si>
  <si>
    <t>5W7Z-S269-BAOO</t>
  </si>
  <si>
    <t xml:space="preserve">KIT CADENA TIEMPO EXPLORER 4.6 / FORTALEZA FORD         </t>
  </si>
  <si>
    <t>XS6E-6600OO</t>
  </si>
  <si>
    <t xml:space="preserve">BOMBA DE ACEITE FIESTA 1,6 KA ECOSPORT 1.6 FORD         </t>
  </si>
  <si>
    <t>XS6E-6C501-ACOO</t>
  </si>
  <si>
    <t xml:space="preserve">TAQUETE FORD FIESTA,KA ECOSPORT 1.6 JUEGO DE 8 PRECIO POR JUEGO                    </t>
  </si>
  <si>
    <t>2S6G-6051-A2BOO</t>
  </si>
  <si>
    <t xml:space="preserve">JUEGO DE EMPACADURA FORD ECOSPORT 2.0, MAZDA 3, MAZDA 6, RANGER 2.3                    </t>
  </si>
  <si>
    <t xml:space="preserve">L301-12501OO                  </t>
  </si>
  <si>
    <t xml:space="preserve">KIT CADENA TIEMPO RANGER 2.3 L (11 PCS)                         </t>
  </si>
  <si>
    <t>93740226-STDOO</t>
  </si>
  <si>
    <t>93740226-050OO</t>
  </si>
  <si>
    <t>93740226-075OO</t>
  </si>
  <si>
    <t>92067238-075OO</t>
  </si>
  <si>
    <t>93742702-STDOO</t>
  </si>
  <si>
    <t>93742702-050OO</t>
  </si>
  <si>
    <t>92067238-050OO</t>
  </si>
  <si>
    <t>92067238-STDOO</t>
  </si>
  <si>
    <t xml:space="preserve">ANILLOS (A14190 STD) MOTOR STD AVEO CORSA PRESENTACION MAHLE </t>
  </si>
  <si>
    <t xml:space="preserve">ANILLOS (A14190 0.50) MOTOR 050 AVEO CORSA PRESENTACION MAHLE                                  </t>
  </si>
  <si>
    <t xml:space="preserve">ANILLOS (A14190 0.75) MOTOR 075 AVEO CORSA PRESENTACION MAHLE              </t>
  </si>
  <si>
    <t xml:space="preserve">ANILLOS MOTOR STD OPTRA LIMITED MAHLE </t>
  </si>
  <si>
    <t xml:space="preserve">ANILLOS MOTOR 050 OPTRA LIMITED MAHLE                         </t>
  </si>
  <si>
    <t xml:space="preserve">ANILLOS MOTOR (075) OPTRA LIMITED MAHLE        </t>
  </si>
  <si>
    <t xml:space="preserve">ANILLOS (A14195 STD) MOTOR STD OPTRA DESING ADVANCE PRESENTACION MAHLE    </t>
  </si>
  <si>
    <t xml:space="preserve">ANILLOS (A14195 0.50) MOTOR 050 OPTRA DESING ADVANCE MAHLE                                                              </t>
  </si>
  <si>
    <t xml:space="preserve">25189698CC </t>
  </si>
  <si>
    <t xml:space="preserve">BOMBA DE ACEITE  SPARK  GM                                                   </t>
  </si>
  <si>
    <t xml:space="preserve">VALVULA DE DE TEMPERATURA FORD FIESTA POWER MAX MOVE BALITA KA ECOSPORT 1.6 (PRESENT. ORIGINAL)   </t>
  </si>
  <si>
    <t xml:space="preserve">770141283 0,20  </t>
  </si>
  <si>
    <t xml:space="preserve">ANILLOS 0,20 GRUESO-GRUESO RENAULT LOGAN MEGANE SYMBOL CLIO SCENI  SANDERO KANGOO K4M 1.6 16V   PRESENTACION ORIGINAL   </t>
  </si>
  <si>
    <t xml:space="preserve">473H-1007012BAEXX  </t>
  </si>
  <si>
    <t xml:space="preserve">VALVULA ESCAPE ARAUCA X1 CHERY           </t>
  </si>
  <si>
    <t xml:space="preserve">473H-1007012BAINX     </t>
  </si>
  <si>
    <t xml:space="preserve">VALVULA ADMISION ARAUCA X1 CHERY          </t>
  </si>
  <si>
    <t xml:space="preserve">473H-1007073CC          </t>
  </si>
  <si>
    <t xml:space="preserve">CORREA DE TIEMPO CHERY ARAUCA X1 POWERGRIP                            </t>
  </si>
  <si>
    <t xml:space="preserve">473H-1007073DCCC       </t>
  </si>
  <si>
    <t xml:space="preserve">CORREA DE TIEMPO 167DTS (DOBLE COSTURA) ARAUCA X1 CHERY      </t>
  </si>
  <si>
    <t xml:space="preserve">77024-12240OO    </t>
  </si>
  <si>
    <t xml:space="preserve">BOMBA CONJUNTO COMPLETO DE GASOLINA TOYOTA COROLLA 2009-2014    </t>
  </si>
  <si>
    <t>VALVULA IAC CHEVROLET GRAND VITARA 2.0 SUSUKI</t>
  </si>
  <si>
    <t xml:space="preserve">7700101968OO    </t>
  </si>
  <si>
    <t xml:space="preserve">VALVULA TEMPERATURA SYMBOL CLIO  MEGANE  LOGAN  RENAULT    </t>
  </si>
  <si>
    <t xml:space="preserve"> RENAULT   </t>
  </si>
  <si>
    <t>6PK1930</t>
  </si>
  <si>
    <t xml:space="preserve">CORREA UNICA TOYOTA COROLLA NEW SENSATION 1.6 1.8 03-08 GATES (6PK1930)                  </t>
  </si>
  <si>
    <t xml:space="preserve">473H-BJ1004030JS-050CC        </t>
  </si>
  <si>
    <t xml:space="preserve">ANILLOS DE MOTOR 0.20-0.50 FINO ARAUCA X1 QQ6 CHERY                                                                     </t>
  </si>
  <si>
    <t xml:space="preserve">31410-12381CC   </t>
  </si>
  <si>
    <t xml:space="preserve">BOMBIN (31210) SUPERIOR COROLLA ARAYA SKY BABY CAMRY 90-2002      </t>
  </si>
  <si>
    <t xml:space="preserve">31911-22000CC   </t>
  </si>
  <si>
    <t xml:space="preserve">FILTRO DE GASOLINA HYUNDAI ACCENT 1.3/1.5 DODGE BRISA MOBIS                       </t>
  </si>
  <si>
    <t xml:space="preserve">MD359158X                     </t>
  </si>
  <si>
    <t xml:space="preserve">ESTOPERA CIGÜEÑAL TRASERA LANCER TOURING 1.8/2.0, CK4,CK5,CS6 2.0 L300, L200           </t>
  </si>
  <si>
    <t xml:space="preserve">ESTOPERA CIGUENAL TRASERO ORINOCO CHERY                                      </t>
  </si>
  <si>
    <t xml:space="preserve">QR523CC </t>
  </si>
  <si>
    <t xml:space="preserve">ESTOPERA DE TRIPOIDE ARAUCA ORINOCO CHERY      </t>
  </si>
  <si>
    <t xml:space="preserve">S12-1001110CC                 </t>
  </si>
  <si>
    <t xml:space="preserve">BASE DE CAJA IZQUIERDA CHERY ARAUCA         </t>
  </si>
  <si>
    <t xml:space="preserve">S21-1109111CC                 </t>
  </si>
  <si>
    <t xml:space="preserve">FILTRO AIRE DE MOTOR  X1 CHERY              </t>
  </si>
  <si>
    <t xml:space="preserve">TP-738CC          </t>
  </si>
  <si>
    <t xml:space="preserve">BOMBA DE GASOLINA MECANICA BABY CAMRY TOYOTA    </t>
  </si>
  <si>
    <t xml:space="preserve">T1570OO                       </t>
  </si>
  <si>
    <t xml:space="preserve">KIT CORREA DE TIEMPO MITSUBISHI LANCER CS3 1.6 GLX CVT PRESENTACION ORIGINAL        </t>
  </si>
  <si>
    <t xml:space="preserve">T11-2906030OO  </t>
  </si>
  <si>
    <t xml:space="preserve">HUESITO ESTABILIZADOR DELANTERO ORINOCO CHERY           </t>
  </si>
  <si>
    <t xml:space="preserve">SMD332035OO </t>
  </si>
  <si>
    <t xml:space="preserve">EMPACADURA CAMARA CHERY TIGGO 2.4 MITSUBISHI PANEL L300           </t>
  </si>
  <si>
    <t xml:space="preserve">M2S6G-8A586-D1COO       </t>
  </si>
  <si>
    <t xml:space="preserve">TERMOSTATO (XS6E9KA78AF) ALUMINIO FIESTA POWER           </t>
  </si>
  <si>
    <t>TERMOSTATO</t>
  </si>
  <si>
    <t xml:space="preserve">M11-61020815CC  </t>
  </si>
  <si>
    <t xml:space="preserve">MANILLA INTERNA TRASERA DERECHA ORINOCO KOREA   </t>
  </si>
  <si>
    <t xml:space="preserve">M11-1109111CC    </t>
  </si>
  <si>
    <t xml:space="preserve">FILTRO DE AIRE MOTOR ORINOCO CHERY   </t>
  </si>
  <si>
    <t xml:space="preserve">FG-986BCC </t>
  </si>
  <si>
    <t xml:space="preserve">FILTRO DE GASOLINA FORD FIESTA RANGER FOCUS (PRESENT. ORIGINAL)                                                         </t>
  </si>
  <si>
    <t xml:space="preserve">DAC38700038X    </t>
  </si>
  <si>
    <t xml:space="preserve">RODAMIENTO DELANTERO TOYOTA TERIOS 02-07 / TERIOS BEGO 08-15 KOYO CAJA AZUL    </t>
  </si>
  <si>
    <t xml:space="preserve">DAC38700038BLUE               </t>
  </si>
  <si>
    <t xml:space="preserve">RODAMIENTO DELANTERO TOYOTA TERIOS 02-07 / TERIOS BEGO 08-15 CON ABS TROQUELADO KOYO CAJA AZUL                          </t>
  </si>
  <si>
    <t>A343YU100MS</t>
  </si>
  <si>
    <t xml:space="preserve">CORREA DE TIEMPO MITSUBISHI LANCER CS3 GATES               </t>
  </si>
  <si>
    <t xml:space="preserve">96980827OO    </t>
  </si>
  <si>
    <t xml:space="preserve">AMORTIGUADOR DELANTERO DERECHO (A GAS) AVEO 1.6 (05-14) GM                                                              </t>
  </si>
  <si>
    <t xml:space="preserve">96980827CC    </t>
  </si>
  <si>
    <t xml:space="preserve">AMORTIGUADOR DELNATERO RH AVEO GM             </t>
  </si>
  <si>
    <t xml:space="preserve">96930074OO           </t>
  </si>
  <si>
    <t xml:space="preserve">BOMBA DE AGUA AVEO PRESENTACION GM        </t>
  </si>
  <si>
    <t xml:space="preserve">96440305CC </t>
  </si>
  <si>
    <t xml:space="preserve">TAPA DE ACEITE OPTRA DESING GM      </t>
  </si>
  <si>
    <t xml:space="preserve">25460-26000CC  </t>
  </si>
  <si>
    <t xml:space="preserve">TUBO DE AGUA METALICO GETZ MOBIS                                                                                        </t>
  </si>
  <si>
    <t xml:space="preserve">25411-22010CC   </t>
  </si>
  <si>
    <t xml:space="preserve">MANGUERA RADIADOR SUPERIOR HYUNDAI ACCENT 98-06 MOBIS             </t>
  </si>
  <si>
    <t xml:space="preserve">22311-37210CC             </t>
  </si>
  <si>
    <t xml:space="preserve">EMPACADURA DE CAMARA 22311-37220 SANTA FE MOBIS       </t>
  </si>
  <si>
    <t xml:space="preserve">22231-37110CC       </t>
  </si>
  <si>
    <t>TAQUETE HYUNDAI GETZ 1.6 ELANTRA 1.6 PRECIO POR UNIDAD MOBIS</t>
  </si>
  <si>
    <t xml:space="preserve">21020-26040-0.30CC            </t>
  </si>
  <si>
    <t xml:space="preserve">CONCHA DE BANCADA 0.30/0.75 ACCENT/GETZ/ELANTRA 1,6 MOBIS      </t>
  </si>
  <si>
    <t xml:space="preserve">13505-11011CC    </t>
  </si>
  <si>
    <t xml:space="preserve">TENSOR CORREA DE TIEMPO STARLET TOYOTA                                                                                  </t>
  </si>
  <si>
    <t xml:space="preserve">12586665OO </t>
  </si>
  <si>
    <t xml:space="preserve">BOMBA ACEITE SILVERADO / TAHOE / AVALANCHE GM         </t>
  </si>
  <si>
    <t xml:space="preserve">11142-52D01OO                 </t>
  </si>
  <si>
    <t xml:space="preserve">EMPACADURA CAMARA DERECHA CHEVROLET GRAND VITARA V6 RH         </t>
  </si>
  <si>
    <t xml:space="preserve">11141-78B00CC    </t>
  </si>
  <si>
    <t xml:space="preserve">EMPACADURA DE CAMARA MATIZ GM            </t>
  </si>
  <si>
    <t xml:space="preserve">BOMBA DE AGUA CHEVROLET AVEO 1.6 TODOS  </t>
  </si>
  <si>
    <t xml:space="preserve">DAC40740040CC    </t>
  </si>
  <si>
    <t xml:space="preserve">RODAMIENTO DELANTERO FORD LASER MAZDA ALLEGRO CHERY X1 KOYO </t>
  </si>
  <si>
    <t xml:space="preserve">I301-12501OO  </t>
  </si>
  <si>
    <t xml:space="preserve">KIT CADENA TIEMPO RANGER 2.3 (11 PCS) FORD    </t>
  </si>
  <si>
    <t xml:space="preserve">96315175OO  </t>
  </si>
  <si>
    <t xml:space="preserve">EMPACADURA CARTER SPARK GM      </t>
  </si>
  <si>
    <t xml:space="preserve">94750-21030CC      </t>
  </si>
  <si>
    <t xml:space="preserve">VALVULA DE PRESION DE ACEITE ACCENT GETZ TUCSON ELANTRA SPARK MOBIS          </t>
  </si>
  <si>
    <t>93742704CCMAHLE</t>
  </si>
  <si>
    <t xml:space="preserve">ANILLOS 0,40/1,00 OPTRA DESIGN ASTRA 1.8   PRESENTACION MAHLE                     </t>
  </si>
  <si>
    <t xml:space="preserve">FIATS-E      </t>
  </si>
  <si>
    <t xml:space="preserve">GOMA VALVULA VITON FIAT UNO 07-09, PALIO SIENA FIORINO 1.3 8V, PALIO SIENA 1.6 16V   (NOK) (EMPAQUETADO SIN ETIQUETA)   </t>
  </si>
  <si>
    <t xml:space="preserve">90919-2238OO                  </t>
  </si>
  <si>
    <t xml:space="preserve">CABLE DE BUJIAS TOYOTA HYLUX 00-02 MERU PRADO   </t>
  </si>
  <si>
    <t xml:space="preserve">90919-01192OO    </t>
  </si>
  <si>
    <t>BUJIA DENSO DOS ELECTRODO, DOS CHISPAS  PRESENTACION TOYOTA 5/8 AVEO OPTRA GETZ COROLLA CHERY ARAUCA ORINOCO LUV DMAX V6</t>
  </si>
  <si>
    <t xml:space="preserve">90919-01155GG   </t>
  </si>
  <si>
    <t xml:space="preserve">BUJIA TOYOTA DENSO (QJ16AR-U) COROLLA CARBURADO BABY CAMRY, CELICA, SKY, ARAYA      </t>
  </si>
  <si>
    <t xml:space="preserve">82620-2D000EK  </t>
  </si>
  <si>
    <t xml:space="preserve">MANILLA INTERNA RH ELANTRA  (APLICA TANTO DELANTERA COMO TRASERA) HYUNDAI       </t>
  </si>
  <si>
    <t xml:space="preserve">82610-2D000EK    </t>
  </si>
  <si>
    <t xml:space="preserve">MANILLA INTERNA LH ELANTRA  (APLICA TANTO DELANTERA COMO TRASERA) HYUNDAI              </t>
  </si>
  <si>
    <t>96980826OO</t>
  </si>
  <si>
    <t>96424025OO</t>
  </si>
  <si>
    <t>96424027OO</t>
  </si>
  <si>
    <t>96424026OO</t>
  </si>
  <si>
    <t>93248261OO</t>
  </si>
  <si>
    <t>19103171OO</t>
  </si>
  <si>
    <t>MOZO</t>
  </si>
  <si>
    <t>G35903OO</t>
  </si>
  <si>
    <t>84306-0K020OO</t>
  </si>
  <si>
    <t>15330-97402OO</t>
  </si>
  <si>
    <t>15330-22030OO</t>
  </si>
  <si>
    <t>23209-39075OO</t>
  </si>
  <si>
    <t>23209-B9040OO</t>
  </si>
  <si>
    <t>23250-97401OO</t>
  </si>
  <si>
    <t>23250-22040OO</t>
  </si>
  <si>
    <t>23250-0D030OO</t>
  </si>
  <si>
    <t>15103-31050OO</t>
  </si>
  <si>
    <t>15100-B1010OO</t>
  </si>
  <si>
    <t>15100-97401OO</t>
  </si>
  <si>
    <t>15100-22041OO</t>
  </si>
  <si>
    <t>15678-31010OO</t>
  </si>
  <si>
    <t>83530-60020OO</t>
  </si>
  <si>
    <t>90919-02240OO</t>
  </si>
  <si>
    <t>90919-02239OO</t>
  </si>
  <si>
    <t>89422-33030OO</t>
  </si>
  <si>
    <t>89422-16010OO</t>
  </si>
  <si>
    <t>17801-31090OO</t>
  </si>
  <si>
    <t>17801-B1010OO</t>
  </si>
  <si>
    <t>17801-87402OO</t>
  </si>
  <si>
    <t>17801-0D020OO</t>
  </si>
  <si>
    <t>17801-21050OO</t>
  </si>
  <si>
    <t>87139-YZZ05OO</t>
  </si>
  <si>
    <t>31420-87401OO</t>
  </si>
  <si>
    <t>31470-87401OO</t>
  </si>
  <si>
    <t>31470-12140OO</t>
  </si>
  <si>
    <t>95486112OO</t>
  </si>
  <si>
    <t>AMORTIGUADOR DELANTERO DER / IZQ (A GAS) CORSA 1.4 / 1.6 (96-06) GM</t>
  </si>
  <si>
    <t>6S65-18045-ABOO</t>
  </si>
  <si>
    <t xml:space="preserve">AMORTIGUADOR DELANTERO DER. / IZQ.  (A GAS) FIESTA POWER FORD          </t>
  </si>
  <si>
    <t xml:space="preserve">AMORTIGUADOR DELANTERO DER. / IZQ.  (A GAS)  ECOSPORT 4X4 FORD                 </t>
  </si>
  <si>
    <t>G35892OO</t>
  </si>
  <si>
    <t xml:space="preserve">AMORTIGUADOR DELANTERO DER. / IZQ.  (A GAS) KA / BALITA FORD    </t>
  </si>
  <si>
    <t xml:space="preserve">AMORTIGUADOR DELANTERO DERECHO (A GAS) SPARK (06-UP) GM  </t>
  </si>
  <si>
    <t xml:space="preserve">AMORTIGUADOR DELANTERO IZQUIERDO (A GAS) AVEO 1.6 (05-14) GM         </t>
  </si>
  <si>
    <t xml:space="preserve">AMORTIGUADOR DELANTERO IZQUIERDO (A GAS) SPARK (06-UP) GM                                                               </t>
  </si>
  <si>
    <t xml:space="preserve">AMORTIGUADOR TRASERO DER / IZQ (A GAS) SPARK (06-UP) GM            </t>
  </si>
  <si>
    <t xml:space="preserve">AMORTIGUADOR TRASERO DER / IZQ (A GAS) CORSA 1.4 / 1.6 (96-06) GM          </t>
  </si>
  <si>
    <t>6S65-18097-ABOO</t>
  </si>
  <si>
    <t xml:space="preserve">AMORTIGUADOR TRASERO DER. / IZQ. (A GAS) FIESTA POWER FORD                                                              </t>
  </si>
  <si>
    <t>BOBINA ENCENDIDOYARIS (TODOS) TOYOTA</t>
  </si>
  <si>
    <t xml:space="preserve">BOBINA ENCENDIDO COROLLA NEW SENSATION (03-08)  TOYOTA     </t>
  </si>
  <si>
    <t xml:space="preserve">BOBINA ENCENDIDO COROLLA / YARIS (15 - UP) TOYOTA          </t>
  </si>
  <si>
    <t>MD362907OO</t>
  </si>
  <si>
    <t xml:space="preserve">BOBINA ENCENDIDO LANCER TOURING 2.0 MITSUBISHI             </t>
  </si>
  <si>
    <t>90919-COILKITOO</t>
  </si>
  <si>
    <t xml:space="preserve">CHUPON BOBINA HILUX 2.7/ KAVAK/ 4RUNNER/TUNDRA PRESENTACION TOYOTA   </t>
  </si>
  <si>
    <t xml:space="preserve">BOMBA ACEITE MOTOR FORTUNER / 4RUNNER / KAVAK TOYOTA     </t>
  </si>
  <si>
    <t>BOMBA ACEITE MOTOR TERIOS BEGO 1.5 (08-15) TOYOTA</t>
  </si>
  <si>
    <t xml:space="preserve">BOMBA ACEITE TERIOS 1.3  02-07 TOYOTA              </t>
  </si>
  <si>
    <t xml:space="preserve">BOMBA ACEITE TERIOS 1.3  02-07 TOYOTA </t>
  </si>
  <si>
    <t>21310-23002OO</t>
  </si>
  <si>
    <t xml:space="preserve">BOMBA ACEITE MOTOR TUCSON / SPORTAGE / ELANTRA 2.0  HYUNDAI      </t>
  </si>
  <si>
    <t>96293075OO</t>
  </si>
  <si>
    <t xml:space="preserve">BOMBÍN CLUTCH INFERIOR AVEO GM               </t>
  </si>
  <si>
    <t xml:space="preserve">BOMBÍN CLUTCH INFERIOR TERIOS / TERIOS BEGO (02-15)  AISIN / TOYOTA                              </t>
  </si>
  <si>
    <t xml:space="preserve">BOMBÍN CLUTCH INFERIOR COROLLA NEW SENSATION (03-08) TOYOTA        </t>
  </si>
  <si>
    <t>23810-65D00OO</t>
  </si>
  <si>
    <t xml:space="preserve">BOMBÍN CLUTCH SUPERIOR GRAND VITARA V4 2.0 SUZUKI       </t>
  </si>
  <si>
    <t>96494422OO</t>
  </si>
  <si>
    <t>96339733OO</t>
  </si>
  <si>
    <t xml:space="preserve">BOMBÍN CLUTCH SUPERIOR OPTRA DESING / ADVANCE GM            </t>
  </si>
  <si>
    <t xml:space="preserve">BOMBÍN CLUTCH SUPERIOR AVEO GM         </t>
  </si>
  <si>
    <t>AS65-7A543-AAOO</t>
  </si>
  <si>
    <t xml:space="preserve">BOMBÍN CLUTCH SUPERIOR FIESTA ECOSPORT 1.6 - 2.0 FORD            </t>
  </si>
  <si>
    <t xml:space="preserve">BOMBÍN CLUTCH SUPERIOR TERIOS / TERIOS BEGO (02-15) AISIN / TOYOTA              </t>
  </si>
  <si>
    <t>31420-12030OO</t>
  </si>
  <si>
    <t xml:space="preserve">BOMBÍN CLUTCH SUPERIOR COROLLA NEW SENSATION (03-08)  TOYOTA      </t>
  </si>
  <si>
    <t>27501-26D00OO</t>
  </si>
  <si>
    <t xml:space="preserve">CABLE DE BUJIA GETZ 1.6 ELANTRA 1.6 BRISA 1.6 HYUNDAI          </t>
  </si>
  <si>
    <t>20817720OO</t>
  </si>
  <si>
    <t xml:space="preserve">CINTA BOBINA ESPIRAL AIR BAG VOLANTE AVEO GM                                                                            </t>
  </si>
  <si>
    <t xml:space="preserve">CINTA (SKU272) BOBINA ESPIRAL AIR BAG VOLANTE CRUZE / ORLANDO GM   </t>
  </si>
  <si>
    <t xml:space="preserve">CINTA BOBINA ESPIRAL AIR BAG VOLANTE FORTUNER / 4RUNNER / KAVAK  TOYOTA                           </t>
  </si>
  <si>
    <t>96553255OO</t>
  </si>
  <si>
    <t xml:space="preserve">ENVASE RESERVORIO REFRIGERANTE OPTRA DESING / ADVANCE GM            </t>
  </si>
  <si>
    <t>8S65-8K218-BAOO</t>
  </si>
  <si>
    <t>ENVASE RESERVORIO REFRIGERANTE FIESTA POWER</t>
  </si>
  <si>
    <t xml:space="preserve">FILTRO AIRE ANTIPOLEN ACONDICIONADO 4RUNNER (03-08) / MERU  TOYOTA  </t>
  </si>
  <si>
    <t>96553450OO</t>
  </si>
  <si>
    <t xml:space="preserve">FILTRO AIRE MOTOR OPTRA GM                                                </t>
  </si>
  <si>
    <t>13272717OO</t>
  </si>
  <si>
    <t xml:space="preserve">FILTRO AIRE MOTOR CRUZE GM                 </t>
  </si>
  <si>
    <t xml:space="preserve">FILTRO AIRE MOTOR FORTUNER / 4RUNNER / KAVAK  TOYOTA      </t>
  </si>
  <si>
    <t xml:space="preserve">FILTRO AIRE MOTOR TERIOS BEGO 1.5 (08-15)  TOYOTA        </t>
  </si>
  <si>
    <t xml:space="preserve">FILTRO AIRE MOTOR TERIOS 1.3 (02-07)  TOYOTA                                                                            </t>
  </si>
  <si>
    <t xml:space="preserve">FILTRO AIRE MOTOR COROLLA NEW SENSATION (03-08) TOYOTA           </t>
  </si>
  <si>
    <t xml:space="preserve">FILTRO AIRE MOTOR COROLLA (09-16) / YARIS (00-08)  TOYOTA </t>
  </si>
  <si>
    <t xml:space="preserve">INYECTOR GASOLINA FORTUNER / 4RUNNER / KAVAK  TOYOTA     </t>
  </si>
  <si>
    <t xml:space="preserve">INYECTOR GASOLINA TERIOS BEGO 1.5 (08-15)  TOYOTA     </t>
  </si>
  <si>
    <t xml:space="preserve">INYECTOR GASOLINA TERIOS 1.3 (02-07) TOYOTA     </t>
  </si>
  <si>
    <t>INYECTOR GASOLINA COROLLA NEW SENSATION (03-08) 1.6 TOYO</t>
  </si>
  <si>
    <t xml:space="preserve">INYECTOR GASOLINA COROLLA NEW SENSATION (03-08) 1.8 TOYOTA                                                              </t>
  </si>
  <si>
    <t>96439858OO</t>
  </si>
  <si>
    <t xml:space="preserve">MANGUERA PURIFICADOR DE CUERPO ACELERACION AVEO GM  </t>
  </si>
  <si>
    <t xml:space="preserve">MICRO FILTROS CÁMARA FORTUNER / 4RUNNER / KAVAK TOYOTA   </t>
  </si>
  <si>
    <t>2S65-9H307-ABOO</t>
  </si>
  <si>
    <t xml:space="preserve">MÓDULO GASOLINA COMPLETO FIESTA POWER  MAX MOVE  ECOSPORT 1.6 FORD       </t>
  </si>
  <si>
    <t>77020-33210OO</t>
  </si>
  <si>
    <t xml:space="preserve">MÓDULO GASOLINA COMPLETO  CAMRY 3.5 2GRFE (06-09)  TOYOTA  </t>
  </si>
  <si>
    <t>177A267OO</t>
  </si>
  <si>
    <t xml:space="preserve">BOMBA GASOLINA COMPLETA MONTERO SPORT 3.0  </t>
  </si>
  <si>
    <t>96535041OO</t>
  </si>
  <si>
    <t>5N11-1104-AAOO</t>
  </si>
  <si>
    <t xml:space="preserve">MOZO CUBO RUEDA DELANTERA AVEO GM                                                                                       </t>
  </si>
  <si>
    <t xml:space="preserve">MOZO CUBO RUEDA DELANTERA FIESTA KA ECOSPORT 1.6 FORD      </t>
  </si>
  <si>
    <t>51760-2E000OO</t>
  </si>
  <si>
    <t xml:space="preserve">MUÑÓN TUCSON / SPORTAGE HYUNDAI                                                                                         </t>
  </si>
  <si>
    <t>PALANCA</t>
  </si>
  <si>
    <t>93382834OO</t>
  </si>
  <si>
    <t xml:space="preserve">PALANCA CAMBIOS SINCRÓNICA CORSA / AVEO / CIELO GM    </t>
  </si>
  <si>
    <t>96407484OO</t>
  </si>
  <si>
    <t>57724-2E000OO</t>
  </si>
  <si>
    <t xml:space="preserve">ROTULA CHEVROLET OPTRA DESING/ADVANCE LIMITAD PRESENTACION GM    </t>
  </si>
  <si>
    <t xml:space="preserve">RÓTULA DIRECCIÓN TUCSON / SPORTAGE HYUNDAI                </t>
  </si>
  <si>
    <t>35150-22600OO</t>
  </si>
  <si>
    <t xml:space="preserve">VALVULA IAC GETZ  ELANTRA 1.6  KIA RIO 1.5 1.6 RENAULT         </t>
  </si>
  <si>
    <t xml:space="preserve">96330547DOO  </t>
  </si>
  <si>
    <t xml:space="preserve">SENSOR MAP AVEO,OPTRA LIMITED,SPARK PRESENTACION DELPHI       </t>
  </si>
  <si>
    <t>56820-2E000OO</t>
  </si>
  <si>
    <t>56820-2E900OO</t>
  </si>
  <si>
    <t xml:space="preserve">TERMINAL DIRECCIÓN EXTERNO LH TUCSON / SPORTAGE HYUNDAI                            </t>
  </si>
  <si>
    <t xml:space="preserve">TERMINAL DIRECCIÓN EXTERNO RH TUCSON / SPORTAGE HYUNDAI              </t>
  </si>
  <si>
    <t>96874571OO</t>
  </si>
  <si>
    <t xml:space="preserve">SENSOR PEDAL FRENO AVEO GM          </t>
  </si>
  <si>
    <t>39180-23500OO</t>
  </si>
  <si>
    <t xml:space="preserve">SENSOR POSICIÓN CIGÜEÑAL  TUCSON / SPORTAGE / ELANTRA 2.0 HYUNDAI  </t>
  </si>
  <si>
    <t>37820-80G01OO</t>
  </si>
  <si>
    <t xml:space="preserve">SENSOR PRESIÓN ACEITE GRAND VITARA V4 2.0 SUZUKI                         </t>
  </si>
  <si>
    <t xml:space="preserve">SENSOR PRESIÓN ACEITE FORTUNER / 4RUNNER / KAVAK  TOYOTA      </t>
  </si>
  <si>
    <t xml:space="preserve">SENSOR TPS AVEO DELPHI      </t>
  </si>
  <si>
    <t xml:space="preserve">17106681DOO                   </t>
  </si>
  <si>
    <t>13420-65D00OO</t>
  </si>
  <si>
    <t xml:space="preserve">SENSOR TPS GRAN VITARA 2.0  SUZUKI           </t>
  </si>
  <si>
    <t xml:space="preserve">VÁLVULA OCV VVT TERIOS 1.3 (02-07) TOYOTA                    </t>
  </si>
  <si>
    <t xml:space="preserve">VÁLVULA OCV VVTI COROLLA NEW SENSATION (03-08)  TOYOTA   </t>
  </si>
  <si>
    <t xml:space="preserve">VÁLVULA TEMPERATURA FORTUNER / YARIS / COROLLA / MERU TOYOTA           </t>
  </si>
  <si>
    <t xml:space="preserve">VÁLVULA TEMPERATURACOROLLA / TERIOS / YARIS (3 PINES) TOYOTA       </t>
  </si>
  <si>
    <t>Asesora Adriana Delgado 0424-4112584
adrianabeatrizdelgadogalavis@gmail.com</t>
  </si>
  <si>
    <r>
      <t xml:space="preserve">DESCUENTOS DE HASTA 3% ADICIONAL  
POR CONDICIÒN DE PAGO ESPECIAL </t>
    </r>
    <r>
      <rPr>
        <b/>
        <sz val="22"/>
        <color rgb="FFFF0000"/>
        <rFont val="Rockwell Extra Bold"/>
        <family val="1"/>
      </rPr>
      <t>VIA ZELLE</t>
    </r>
    <r>
      <rPr>
        <b/>
        <sz val="22"/>
        <color theme="2"/>
        <rFont val="Rockwell Extra Bold"/>
        <family val="1"/>
      </rPr>
      <t xml:space="preserve">
¡TU NEGOCIO DESEA MÀS!   </t>
    </r>
    <r>
      <rPr>
        <b/>
        <sz val="22"/>
        <color rgb="FFFF0000"/>
        <rFont val="Rockwell Extra Bold"/>
        <family val="1"/>
      </rPr>
      <t xml:space="preserve"> Asesora Adriana Delgado 0424-4112584
adrianabeatrizdelgadogalavis@gmail.com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</si>
</sst>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4" formatCode="_ &quot;Bs. F.&quot;\ * #,##0.00_ ;_ &quot;Bs. F.&quot;\ * \-#,##0.00_ ;_ &quot;Bs. F.&quot;\ * &quot;-&quot;??_ ;_ @_ "/>
    <numFmt numFmtId="164" formatCode="&quot;Bs. l&quot;\ #,##0"/>
    <numFmt numFmtId="165" formatCode="0000000000000"/>
    <numFmt numFmtId="166" formatCode="0000000000"/>
    <numFmt numFmtId="167" formatCode="[$$-409]#,##0.00;[Red][$$-409]#,##0.00"/>
    <numFmt numFmtId="168" formatCode="000000000000"/>
    <numFmt numFmtId="169" formatCode="000000"/>
    <numFmt numFmtId="170" formatCode="00000000000000000000"/>
    <numFmt numFmtId="171" formatCode="00000000000"/>
    <numFmt numFmtId="172" formatCode="0000000000000000000"/>
    <numFmt numFmtId="173" formatCode="000000000"/>
    <numFmt numFmtId="174" formatCode="0000000"/>
    <numFmt numFmtId="175" formatCode="_-[$£-809]* #,##0.00_-;\-[$£-809]* #,##0.00_-;_-[$£-809]* &quot;-&quot;??_-;_-@_-"/>
    <numFmt numFmtId="176" formatCode="000000000000000"/>
    <numFmt numFmtId="177" formatCode="0000000000000000000000000000000000000000000000000000000000000000"/>
    <numFmt numFmtId="178" formatCode="000000000000000000000000000000000000000000000000000000000000000000000000000"/>
    <numFmt numFmtId="179" formatCode="00000000000000000000000000000000000000000000000000000000000000000000000000"/>
    <numFmt numFmtId="180" formatCode="000000000000000000000000000000000000000000000000000"/>
    <numFmt numFmtId="181" formatCode="00000000000000000000000000000000000000000000000000"/>
    <numFmt numFmtId="182" formatCode="0000000000000000000000000000000000000"/>
    <numFmt numFmtId="183" formatCode="000000000000000000000000000"/>
    <numFmt numFmtId="184" formatCode="0000000000000000000000000000000000000000000000"/>
    <numFmt numFmtId="185" formatCode="0;[Red]0"/>
    <numFmt numFmtId="186" formatCode="[$$-540A]#,##0.00;[Red][$$-540A]#,##0.00"/>
    <numFmt numFmtId="187" formatCode="[$$-540A]#,##0.00"/>
    <numFmt numFmtId="188" formatCode="&quot;Bs. F.&quot;\ #,##0.00"/>
    <numFmt numFmtId="189" formatCode="00000000000000000000000000000000000000000000000000000000000000000000000000000000000000000000000000000000000000000000"/>
  </numFmts>
  <fonts count="54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Calibri"/>
      <family val="2"/>
    </font>
    <font>
      <b/>
      <sz val="36"/>
      <color theme="0"/>
      <name val="Arial Narrow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b/>
      <sz val="18"/>
      <color theme="0"/>
      <name val="Arial"/>
      <family val="2"/>
    </font>
    <font>
      <sz val="11"/>
      <color rgb="FFFFC000"/>
      <name val="Arial"/>
      <family val="2"/>
    </font>
    <font>
      <sz val="16"/>
      <color rgb="FFFFC000"/>
      <name val="Calibri"/>
      <family val="2"/>
    </font>
    <font>
      <sz val="11"/>
      <color rgb="FFFFC000"/>
      <name val="Calibri"/>
      <family val="2"/>
    </font>
    <font>
      <sz val="14"/>
      <color rgb="FFFFC000"/>
      <name val="Calibri"/>
      <family val="2"/>
    </font>
    <font>
      <sz val="16"/>
      <color rgb="FFFFC000"/>
      <name val="Arial"/>
      <family val="2"/>
    </font>
    <font>
      <sz val="14"/>
      <color rgb="FFFFC000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8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b/>
      <sz val="14"/>
      <name val="Arial"/>
      <family val="2"/>
    </font>
    <font>
      <b/>
      <sz val="48"/>
      <color theme="2"/>
      <name val="Arial Black"/>
      <family val="2"/>
    </font>
    <font>
      <b/>
      <sz val="28"/>
      <color theme="0"/>
      <name val="Arial"/>
      <family val="2"/>
    </font>
    <font>
      <b/>
      <sz val="16"/>
      <color theme="1"/>
      <name val="Arial"/>
      <family val="2"/>
    </font>
    <font>
      <b/>
      <sz val="48"/>
      <color theme="2"/>
      <name val="Arial"/>
      <family val="2"/>
    </font>
    <font>
      <b/>
      <sz val="26"/>
      <color rgb="FFFFC000"/>
      <name val="Arial"/>
      <family val="2"/>
    </font>
    <font>
      <b/>
      <sz val="18"/>
      <color theme="1"/>
      <name val="Arial"/>
      <family val="2"/>
    </font>
    <font>
      <b/>
      <sz val="28"/>
      <color rgb="FFFFC000"/>
      <name val="Arial"/>
      <family val="2"/>
    </font>
    <font>
      <b/>
      <sz val="24"/>
      <color rgb="FFFFC000"/>
      <name val="Arial"/>
      <family val="2"/>
    </font>
    <font>
      <b/>
      <sz val="20"/>
      <color rgb="FFFFC000"/>
      <name val="Arial"/>
      <family val="2"/>
    </font>
    <font>
      <b/>
      <sz val="18"/>
      <color rgb="FFFFC000"/>
      <name val="Arial"/>
      <family val="2"/>
    </font>
    <font>
      <b/>
      <sz val="36"/>
      <color rgb="FFFFC000"/>
      <name val="Arial"/>
      <family val="2"/>
    </font>
    <font>
      <b/>
      <sz val="16"/>
      <color rgb="FFFFC000"/>
      <name val="Arial"/>
      <family val="2"/>
    </font>
    <font>
      <b/>
      <sz val="10"/>
      <color rgb="FFFFC000"/>
      <name val="Arial"/>
      <family val="2"/>
    </font>
    <font>
      <b/>
      <sz val="14"/>
      <color rgb="FFFF0000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4"/>
      <color theme="0"/>
      <name val="Arial Narrow"/>
      <family val="2"/>
    </font>
    <font>
      <b/>
      <sz val="20"/>
      <color theme="1"/>
      <name val="Arial"/>
      <family val="2"/>
    </font>
    <font>
      <b/>
      <sz val="16"/>
      <name val="Arial"/>
      <family val="2"/>
    </font>
    <font>
      <b/>
      <sz val="14"/>
      <color theme="0"/>
      <name val="Arial"/>
      <family val="2"/>
    </font>
    <font>
      <b/>
      <sz val="26"/>
      <color theme="0"/>
      <name val="Arial"/>
      <family val="2"/>
    </font>
    <font>
      <b/>
      <sz val="14"/>
      <color rgb="FF7030A0"/>
      <name val="Arial"/>
      <family val="2"/>
    </font>
    <font>
      <sz val="12"/>
      <color theme="0"/>
      <name val="Arial"/>
      <family val="2"/>
    </font>
    <font>
      <b/>
      <sz val="26"/>
      <color rgb="FFABE9FF"/>
      <name val="Arial"/>
      <family val="2"/>
    </font>
    <font>
      <b/>
      <sz val="22"/>
      <color theme="2"/>
      <name val="Rockwell Extra Bold"/>
      <family val="1"/>
    </font>
    <font>
      <b/>
      <sz val="22"/>
      <color theme="2"/>
      <name val="Arial"/>
      <family val="2"/>
    </font>
    <font>
      <sz val="18"/>
      <color rgb="FFFFFF00"/>
      <name val="Arial"/>
      <family val="2"/>
    </font>
    <font>
      <b/>
      <sz val="22"/>
      <color rgb="FFFF0000"/>
      <name val="Rockwell Extra Bold"/>
      <family val="1"/>
    </font>
  </fonts>
  <fills count="1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FFC000"/>
        <bgColor rgb="FF0580AB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00"/>
        <bgColor rgb="FF0580AB"/>
      </patternFill>
    </fill>
    <fill>
      <patternFill patternType="solid">
        <fgColor rgb="FFFF9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0580AB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7900"/>
        <bgColor indexed="64"/>
      </patternFill>
    </fill>
    <fill>
      <patternFill patternType="solid">
        <fgColor rgb="FFF27900"/>
        <bgColor theme="1"/>
      </patternFill>
    </fill>
    <fill>
      <patternFill patternType="solid">
        <fgColor rgb="FFFF0000"/>
        <bgColor rgb="FF0580AB"/>
      </patternFill>
    </fill>
    <fill>
      <patternFill patternType="solid">
        <fgColor rgb="FFABE9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theme="1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ck">
        <color theme="1"/>
      </left>
      <right style="thin">
        <color theme="0" tint="-0.249977111117893"/>
      </right>
      <top style="thick">
        <color theme="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1"/>
      </top>
      <bottom style="thin">
        <color theme="0" tint="-0.249977111117893"/>
      </bottom>
      <diagonal/>
    </border>
    <border>
      <left style="thin">
        <color theme="0" tint="-0.249977111117893"/>
      </left>
      <right style="thick">
        <color theme="1"/>
      </right>
      <top style="thick">
        <color theme="1"/>
      </top>
      <bottom style="thin">
        <color theme="0" tint="-0.249977111117893"/>
      </bottom>
      <diagonal/>
    </border>
    <border>
      <left style="thick">
        <color theme="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ck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1"/>
      </left>
      <right style="thin">
        <color theme="0" tint="-0.249977111117893"/>
      </right>
      <top style="thin">
        <color theme="0" tint="-0.249977111117893"/>
      </top>
      <bottom style="thick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1"/>
      </bottom>
      <diagonal/>
    </border>
    <border>
      <left style="thin">
        <color theme="0" tint="-0.249977111117893"/>
      </left>
      <right style="thick">
        <color theme="1"/>
      </right>
      <top style="thin">
        <color theme="0" tint="-0.249977111117893"/>
      </top>
      <bottom style="thick">
        <color theme="1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1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 style="medium">
        <color indexed="64"/>
      </bottom>
      <diagonal/>
    </border>
    <border>
      <left/>
      <right/>
      <top style="thick">
        <color theme="1"/>
      </top>
      <bottom style="medium">
        <color indexed="64"/>
      </bottom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 style="medium">
        <color indexed="64"/>
      </bottom>
      <diagonal/>
    </border>
    <border>
      <left style="thick">
        <color theme="1"/>
      </left>
      <right/>
      <top style="medium">
        <color indexed="64"/>
      </top>
      <bottom style="thin">
        <color rgb="FF000000"/>
      </bottom>
      <diagonal/>
    </border>
    <border>
      <left/>
      <right style="thick">
        <color theme="1"/>
      </right>
      <top style="medium">
        <color indexed="64"/>
      </top>
      <bottom/>
      <diagonal/>
    </border>
    <border>
      <left style="thick">
        <color theme="1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theme="1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/>
      <top/>
      <bottom style="medium">
        <color indexed="64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medium">
        <color indexed="64"/>
      </bottom>
      <diagonal/>
    </border>
    <border>
      <left style="thick">
        <color theme="1"/>
      </left>
      <right/>
      <top style="medium">
        <color indexed="64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ck">
        <color theme="1"/>
      </left>
      <right style="thin">
        <color theme="0" tint="-0.249977111117893"/>
      </right>
      <top style="thick">
        <color theme="1"/>
      </top>
      <bottom style="thick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1"/>
      </top>
      <bottom style="thick">
        <color theme="1"/>
      </bottom>
      <diagonal/>
    </border>
    <border>
      <left style="thin">
        <color theme="0" tint="-0.249977111117893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</borders>
  <cellStyleXfs count="9">
    <xf numFmtId="0" fontId="0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</cellStyleXfs>
  <cellXfs count="489">
    <xf numFmtId="0" fontId="0" fillId="0" borderId="0" xfId="0"/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187" fontId="31" fillId="0" borderId="0" xfId="7" applyNumberFormat="1" applyFont="1" applyFill="1" applyBorder="1" applyAlignment="1">
      <alignment vertical="center"/>
    </xf>
    <xf numFmtId="187" fontId="31" fillId="0" borderId="0" xfId="7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8" fillId="0" borderId="0" xfId="0" applyFont="1"/>
    <xf numFmtId="0" fontId="14" fillId="0" borderId="0" xfId="0" applyFont="1"/>
    <xf numFmtId="0" fontId="19" fillId="0" borderId="0" xfId="0" applyFont="1"/>
    <xf numFmtId="0" fontId="13" fillId="0" borderId="0" xfId="0" applyFont="1" applyAlignment="1">
      <alignment horizontal="center" vertical="center" wrapText="1"/>
    </xf>
    <xf numFmtId="0" fontId="28" fillId="7" borderId="3" xfId="0" applyFont="1" applyFill="1" applyBorder="1" applyAlignment="1">
      <alignment horizontal="center" vertical="center"/>
    </xf>
    <xf numFmtId="188" fontId="28" fillId="7" borderId="11" xfId="6" applyNumberFormat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 wrapText="1"/>
    </xf>
    <xf numFmtId="164" fontId="23" fillId="0" borderId="13" xfId="0" applyNumberFormat="1" applyFont="1" applyBorder="1" applyAlignment="1">
      <alignment horizontal="center" vertical="center"/>
    </xf>
    <xf numFmtId="166" fontId="23" fillId="0" borderId="13" xfId="0" applyNumberFormat="1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3" fontId="23" fillId="0" borderId="13" xfId="0" applyNumberFormat="1" applyFont="1" applyBorder="1" applyAlignment="1">
      <alignment horizontal="center" vertical="center" wrapText="1"/>
    </xf>
    <xf numFmtId="167" fontId="31" fillId="0" borderId="13" xfId="0" applyNumberFormat="1" applyFont="1" applyBorder="1" applyAlignment="1">
      <alignment horizontal="center" vertical="center" wrapText="1"/>
    </xf>
    <xf numFmtId="0" fontId="31" fillId="4" borderId="13" xfId="7" applyNumberFormat="1" applyFont="1" applyFill="1" applyBorder="1" applyAlignment="1">
      <alignment horizontal="center" vertical="center" wrapText="1"/>
    </xf>
    <xf numFmtId="187" fontId="31" fillId="0" borderId="13" xfId="7" applyNumberFormat="1" applyFont="1" applyFill="1" applyBorder="1" applyAlignment="1">
      <alignment horizontal="center" vertical="center"/>
    </xf>
    <xf numFmtId="185" fontId="31" fillId="4" borderId="13" xfId="7" applyNumberFormat="1" applyFont="1" applyFill="1" applyBorder="1" applyAlignment="1">
      <alignment horizontal="center" vertical="center"/>
    </xf>
    <xf numFmtId="186" fontId="31" fillId="0" borderId="13" xfId="7" applyNumberFormat="1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166" fontId="25" fillId="0" borderId="13" xfId="0" applyNumberFormat="1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167" fontId="22" fillId="0" borderId="13" xfId="0" applyNumberFormat="1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164" fontId="25" fillId="0" borderId="13" xfId="0" applyNumberFormat="1" applyFont="1" applyBorder="1" applyAlignment="1">
      <alignment horizontal="center" vertical="center"/>
    </xf>
    <xf numFmtId="3" fontId="25" fillId="0" borderId="13" xfId="0" applyNumberFormat="1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170" fontId="23" fillId="0" borderId="13" xfId="0" applyNumberFormat="1" applyFont="1" applyBorder="1" applyAlignment="1">
      <alignment horizontal="center" vertical="center" wrapText="1"/>
    </xf>
    <xf numFmtId="164" fontId="23" fillId="0" borderId="13" xfId="0" applyNumberFormat="1" applyFont="1" applyBorder="1" applyAlignment="1">
      <alignment horizontal="center" vertical="center" wrapText="1"/>
    </xf>
    <xf numFmtId="175" fontId="23" fillId="0" borderId="13" xfId="0" applyNumberFormat="1" applyFont="1" applyBorder="1" applyAlignment="1">
      <alignment horizontal="center" vertical="center" wrapText="1"/>
    </xf>
    <xf numFmtId="1" fontId="25" fillId="0" borderId="13" xfId="0" applyNumberFormat="1" applyFont="1" applyBorder="1" applyAlignment="1">
      <alignment horizontal="center" vertical="top"/>
    </xf>
    <xf numFmtId="1" fontId="25" fillId="0" borderId="13" xfId="0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left" vertical="center"/>
    </xf>
    <xf numFmtId="3" fontId="25" fillId="0" borderId="13" xfId="0" applyNumberFormat="1" applyFont="1" applyBorder="1" applyAlignment="1">
      <alignment horizontal="center" vertical="center" wrapText="1"/>
    </xf>
    <xf numFmtId="172" fontId="23" fillId="0" borderId="13" xfId="0" applyNumberFormat="1" applyFont="1" applyBorder="1" applyAlignment="1">
      <alignment horizontal="center" vertical="center" wrapText="1"/>
    </xf>
    <xf numFmtId="0" fontId="23" fillId="0" borderId="13" xfId="0" applyFont="1" applyBorder="1" applyAlignment="1">
      <alignment vertical="center"/>
    </xf>
    <xf numFmtId="169" fontId="23" fillId="0" borderId="13" xfId="0" applyNumberFormat="1" applyFont="1" applyBorder="1" applyAlignment="1">
      <alignment horizontal="center" vertical="center" wrapText="1"/>
    </xf>
    <xf numFmtId="0" fontId="41" fillId="0" borderId="13" xfId="0" applyFont="1" applyBorder="1"/>
    <xf numFmtId="165" fontId="25" fillId="0" borderId="13" xfId="0" quotePrefix="1" applyNumberFormat="1" applyFont="1" applyBorder="1" applyAlignment="1">
      <alignment vertical="center"/>
    </xf>
    <xf numFmtId="165" fontId="23" fillId="0" borderId="13" xfId="0" quotePrefix="1" applyNumberFormat="1" applyFont="1" applyBorder="1" applyAlignment="1">
      <alignment horizontal="center" vertical="center" wrapText="1"/>
    </xf>
    <xf numFmtId="165" fontId="25" fillId="0" borderId="13" xfId="0" applyNumberFormat="1" applyFont="1" applyBorder="1" applyAlignment="1">
      <alignment vertical="center" wrapText="1"/>
    </xf>
    <xf numFmtId="187" fontId="43" fillId="0" borderId="13" xfId="7" applyNumberFormat="1" applyFont="1" applyFill="1" applyBorder="1" applyAlignment="1">
      <alignment horizontal="center" vertical="center"/>
    </xf>
    <xf numFmtId="166" fontId="23" fillId="0" borderId="13" xfId="0" quotePrefix="1" applyNumberFormat="1" applyFont="1" applyBorder="1" applyAlignment="1">
      <alignment horizontal="center" vertical="center" wrapText="1"/>
    </xf>
    <xf numFmtId="164" fontId="23" fillId="0" borderId="13" xfId="0" applyNumberFormat="1" applyFont="1" applyBorder="1" applyAlignment="1">
      <alignment horizontal="center" vertical="top" wrapText="1"/>
    </xf>
    <xf numFmtId="0" fontId="23" fillId="0" borderId="13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center" vertical="top"/>
    </xf>
    <xf numFmtId="0" fontId="23" fillId="0" borderId="14" xfId="0" quotePrefix="1" applyFont="1" applyBorder="1" applyAlignment="1">
      <alignment horizontal="left" vertical="center" wrapText="1"/>
    </xf>
    <xf numFmtId="0" fontId="25" fillId="0" borderId="14" xfId="0" quotePrefix="1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165" fontId="25" fillId="0" borderId="14" xfId="0" applyNumberFormat="1" applyFont="1" applyBorder="1" applyAlignment="1">
      <alignment vertical="center" wrapText="1"/>
    </xf>
    <xf numFmtId="0" fontId="23" fillId="0" borderId="14" xfId="0" quotePrefix="1" applyFont="1" applyBorder="1" applyAlignment="1">
      <alignment horizontal="left" vertical="top" wrapText="1"/>
    </xf>
    <xf numFmtId="0" fontId="23" fillId="0" borderId="15" xfId="0" applyFont="1" applyBorder="1" applyAlignment="1">
      <alignment horizontal="center" vertical="center" wrapText="1"/>
    </xf>
    <xf numFmtId="3" fontId="23" fillId="0" borderId="15" xfId="0" applyNumberFormat="1" applyFont="1" applyBorder="1" applyAlignment="1">
      <alignment horizontal="center" vertical="center" wrapText="1"/>
    </xf>
    <xf numFmtId="167" fontId="31" fillId="0" borderId="15" xfId="0" applyNumberFormat="1" applyFont="1" applyBorder="1" applyAlignment="1">
      <alignment horizontal="center" vertical="center" wrapText="1"/>
    </xf>
    <xf numFmtId="187" fontId="31" fillId="0" borderId="15" xfId="7" applyNumberFormat="1" applyFont="1" applyFill="1" applyBorder="1" applyAlignment="1">
      <alignment horizontal="center" vertical="center"/>
    </xf>
    <xf numFmtId="186" fontId="31" fillId="0" borderId="15" xfId="7" applyNumberFormat="1" applyFont="1" applyFill="1" applyBorder="1" applyAlignment="1">
      <alignment horizontal="center" vertical="center"/>
    </xf>
    <xf numFmtId="1" fontId="29" fillId="2" borderId="0" xfId="0" applyNumberFormat="1" applyFont="1" applyFill="1" applyAlignment="1">
      <alignment vertical="center" wrapText="1"/>
    </xf>
    <xf numFmtId="1" fontId="29" fillId="2" borderId="0" xfId="0" applyNumberFormat="1" applyFont="1" applyFill="1" applyAlignment="1">
      <alignment vertical="center"/>
    </xf>
    <xf numFmtId="1" fontId="29" fillId="2" borderId="16" xfId="0" applyNumberFormat="1" applyFont="1" applyFill="1" applyBorder="1" applyAlignment="1">
      <alignment vertical="center"/>
    </xf>
    <xf numFmtId="0" fontId="23" fillId="0" borderId="15" xfId="0" applyFont="1" applyBorder="1" applyAlignment="1">
      <alignment horizontal="center" vertical="center"/>
    </xf>
    <xf numFmtId="164" fontId="23" fillId="0" borderId="19" xfId="0" applyNumberFormat="1" applyFont="1" applyBorder="1" applyAlignment="1">
      <alignment horizontal="center" vertical="top" wrapText="1"/>
    </xf>
    <xf numFmtId="166" fontId="23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top" wrapText="1"/>
    </xf>
    <xf numFmtId="3" fontId="23" fillId="0" borderId="19" xfId="0" applyNumberFormat="1" applyFont="1" applyBorder="1" applyAlignment="1">
      <alignment horizontal="center" vertical="center" wrapText="1"/>
    </xf>
    <xf numFmtId="167" fontId="31" fillId="0" borderId="19" xfId="0" applyNumberFormat="1" applyFont="1" applyBorder="1" applyAlignment="1">
      <alignment horizontal="center" vertical="center" wrapText="1"/>
    </xf>
    <xf numFmtId="187" fontId="31" fillId="0" borderId="19" xfId="7" applyNumberFormat="1" applyFont="1" applyFill="1" applyBorder="1" applyAlignment="1">
      <alignment horizontal="center" vertical="center"/>
    </xf>
    <xf numFmtId="186" fontId="31" fillId="0" borderId="19" xfId="7" applyNumberFormat="1" applyFont="1" applyFill="1" applyBorder="1" applyAlignment="1">
      <alignment horizontal="center" vertical="center"/>
    </xf>
    <xf numFmtId="165" fontId="29" fillId="2" borderId="0" xfId="0" applyNumberFormat="1" applyFont="1" applyFill="1" applyAlignment="1">
      <alignment vertical="top"/>
    </xf>
    <xf numFmtId="164" fontId="23" fillId="0" borderId="19" xfId="0" applyNumberFormat="1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164" fontId="25" fillId="0" borderId="15" xfId="0" applyNumberFormat="1" applyFont="1" applyBorder="1" applyAlignment="1">
      <alignment horizontal="center" vertical="center"/>
    </xf>
    <xf numFmtId="166" fontId="25" fillId="0" borderId="15" xfId="0" applyNumberFormat="1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167" fontId="22" fillId="0" borderId="15" xfId="0" applyNumberFormat="1" applyFont="1" applyBorder="1" applyAlignment="1">
      <alignment horizontal="center" vertical="center" wrapText="1"/>
    </xf>
    <xf numFmtId="165" fontId="25" fillId="0" borderId="19" xfId="0" quotePrefix="1" applyNumberFormat="1" applyFont="1" applyBorder="1" applyAlignment="1">
      <alignment horizontal="center" vertical="center"/>
    </xf>
    <xf numFmtId="165" fontId="29" fillId="2" borderId="0" xfId="0" quotePrefix="1" applyNumberFormat="1" applyFont="1" applyFill="1" applyAlignment="1">
      <alignment vertical="center"/>
    </xf>
    <xf numFmtId="0" fontId="23" fillId="0" borderId="19" xfId="0" applyFont="1" applyBorder="1" applyAlignment="1">
      <alignment horizontal="center" vertical="center"/>
    </xf>
    <xf numFmtId="175" fontId="23" fillId="0" borderId="15" xfId="0" applyNumberFormat="1" applyFont="1" applyBorder="1" applyAlignment="1">
      <alignment horizontal="center" vertical="center" wrapText="1"/>
    </xf>
    <xf numFmtId="1" fontId="29" fillId="2" borderId="0" xfId="0" applyNumberFormat="1" applyFont="1" applyFill="1" applyAlignment="1">
      <alignment vertical="top"/>
    </xf>
    <xf numFmtId="0" fontId="25" fillId="0" borderId="19" xfId="0" applyFont="1" applyBorder="1" applyAlignment="1">
      <alignment horizontal="center" vertical="center"/>
    </xf>
    <xf numFmtId="3" fontId="25" fillId="0" borderId="19" xfId="0" applyNumberFormat="1" applyFont="1" applyBorder="1" applyAlignment="1">
      <alignment horizontal="center" vertical="center" wrapText="1"/>
    </xf>
    <xf numFmtId="167" fontId="22" fillId="0" borderId="19" xfId="0" applyNumberFormat="1" applyFont="1" applyBorder="1" applyAlignment="1">
      <alignment horizontal="center" vertical="center" wrapText="1"/>
    </xf>
    <xf numFmtId="166" fontId="25" fillId="0" borderId="19" xfId="0" applyNumberFormat="1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170" fontId="23" fillId="0" borderId="15" xfId="0" applyNumberFormat="1" applyFont="1" applyBorder="1" applyAlignment="1">
      <alignment horizontal="center" vertical="center" wrapText="1"/>
    </xf>
    <xf numFmtId="0" fontId="25" fillId="0" borderId="19" xfId="0" applyFont="1" applyBorder="1" applyAlignment="1">
      <alignment horizontal="left" vertical="center"/>
    </xf>
    <xf numFmtId="0" fontId="29" fillId="2" borderId="0" xfId="0" applyFont="1" applyFill="1" applyAlignment="1">
      <alignment vertical="top"/>
    </xf>
    <xf numFmtId="166" fontId="23" fillId="0" borderId="15" xfId="0" applyNumberFormat="1" applyFont="1" applyBorder="1" applyAlignment="1">
      <alignment horizontal="center" vertical="center" wrapText="1"/>
    </xf>
    <xf numFmtId="166" fontId="23" fillId="0" borderId="21" xfId="0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3" fontId="23" fillId="0" borderId="21" xfId="0" applyNumberFormat="1" applyFont="1" applyBorder="1" applyAlignment="1">
      <alignment horizontal="center" vertical="center" wrapText="1"/>
    </xf>
    <xf numFmtId="167" fontId="31" fillId="0" borderId="21" xfId="0" applyNumberFormat="1" applyFont="1" applyBorder="1" applyAlignment="1">
      <alignment horizontal="center" vertical="center" wrapText="1"/>
    </xf>
    <xf numFmtId="187" fontId="31" fillId="0" borderId="21" xfId="7" applyNumberFormat="1" applyFont="1" applyFill="1" applyBorder="1" applyAlignment="1">
      <alignment horizontal="center" vertical="center"/>
    </xf>
    <xf numFmtId="186" fontId="31" fillId="0" borderId="21" xfId="7" applyNumberFormat="1" applyFont="1" applyFill="1" applyBorder="1" applyAlignment="1">
      <alignment horizontal="center" vertical="center"/>
    </xf>
    <xf numFmtId="164" fontId="23" fillId="0" borderId="15" xfId="0" applyNumberFormat="1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165" fontId="29" fillId="2" borderId="0" xfId="0" quotePrefix="1" applyNumberFormat="1" applyFont="1" applyFill="1" applyAlignment="1">
      <alignment vertical="top"/>
    </xf>
    <xf numFmtId="165" fontId="25" fillId="0" borderId="15" xfId="0" quotePrefix="1" applyNumberFormat="1" applyFont="1" applyBorder="1" applyAlignment="1">
      <alignment vertical="center"/>
    </xf>
    <xf numFmtId="0" fontId="23" fillId="0" borderId="18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165" fontId="23" fillId="0" borderId="19" xfId="0" quotePrefix="1" applyNumberFormat="1" applyFont="1" applyBorder="1" applyAlignment="1">
      <alignment horizontal="center" vertical="center" wrapText="1"/>
    </xf>
    <xf numFmtId="165" fontId="23" fillId="0" borderId="15" xfId="0" quotePrefix="1" applyNumberFormat="1" applyFont="1" applyBorder="1" applyAlignment="1">
      <alignment horizontal="center" vertical="center" wrapText="1"/>
    </xf>
    <xf numFmtId="165" fontId="25" fillId="0" borderId="18" xfId="0" applyNumberFormat="1" applyFont="1" applyBorder="1" applyAlignment="1">
      <alignment vertical="center" wrapText="1"/>
    </xf>
    <xf numFmtId="165" fontId="25" fillId="0" borderId="19" xfId="0" applyNumberFormat="1" applyFont="1" applyBorder="1" applyAlignment="1">
      <alignment vertical="center" wrapText="1"/>
    </xf>
    <xf numFmtId="165" fontId="25" fillId="0" borderId="17" xfId="0" applyNumberFormat="1" applyFont="1" applyBorder="1" applyAlignment="1">
      <alignment vertical="center" wrapText="1"/>
    </xf>
    <xf numFmtId="165" fontId="25" fillId="0" borderId="15" xfId="0" applyNumberFormat="1" applyFont="1" applyBorder="1" applyAlignment="1">
      <alignment vertical="center" wrapText="1"/>
    </xf>
    <xf numFmtId="0" fontId="23" fillId="0" borderId="15" xfId="0" applyFont="1" applyBorder="1" applyAlignment="1">
      <alignment horizontal="center" vertical="top"/>
    </xf>
    <xf numFmtId="0" fontId="23" fillId="0" borderId="15" xfId="0" applyFont="1" applyBorder="1" applyAlignment="1">
      <alignment horizontal="center" vertical="top" wrapText="1"/>
    </xf>
    <xf numFmtId="165" fontId="31" fillId="9" borderId="0" xfId="0" quotePrefix="1" applyNumberFormat="1" applyFont="1" applyFill="1" applyAlignment="1">
      <alignment horizontal="center" vertical="center" wrapText="1"/>
    </xf>
    <xf numFmtId="1" fontId="29" fillId="9" borderId="0" xfId="0" applyNumberFormat="1" applyFont="1" applyFill="1" applyAlignment="1">
      <alignment vertical="center"/>
    </xf>
    <xf numFmtId="1" fontId="32" fillId="9" borderId="0" xfId="0" applyNumberFormat="1" applyFont="1" applyFill="1" applyAlignment="1">
      <alignment vertical="top" textRotation="255" wrapText="1"/>
    </xf>
    <xf numFmtId="1" fontId="33" fillId="9" borderId="0" xfId="0" applyNumberFormat="1" applyFont="1" applyFill="1" applyAlignment="1">
      <alignment vertical="center" textRotation="255"/>
    </xf>
    <xf numFmtId="1" fontId="30" fillId="9" borderId="0" xfId="0" applyNumberFormat="1" applyFont="1" applyFill="1" applyAlignment="1">
      <alignment vertical="top" textRotation="255" wrapText="1"/>
    </xf>
    <xf numFmtId="1" fontId="30" fillId="9" borderId="0" xfId="0" applyNumberFormat="1" applyFont="1" applyFill="1" applyAlignment="1">
      <alignment vertical="center" textRotation="255" wrapText="1"/>
    </xf>
    <xf numFmtId="1" fontId="29" fillId="9" borderId="0" xfId="0" applyNumberFormat="1" applyFont="1" applyFill="1" applyAlignment="1">
      <alignment horizontal="center" vertical="center"/>
    </xf>
    <xf numFmtId="0" fontId="34" fillId="9" borderId="0" xfId="0" applyFont="1" applyFill="1" applyAlignment="1">
      <alignment vertical="top" textRotation="255"/>
    </xf>
    <xf numFmtId="1" fontId="30" fillId="9" borderId="0" xfId="0" applyNumberFormat="1" applyFont="1" applyFill="1" applyAlignment="1">
      <alignment vertical="top" textRotation="255"/>
    </xf>
    <xf numFmtId="1" fontId="33" fillId="9" borderId="0" xfId="0" applyNumberFormat="1" applyFont="1" applyFill="1" applyAlignment="1">
      <alignment vertical="center" textRotation="255" wrapText="1"/>
    </xf>
    <xf numFmtId="1" fontId="29" fillId="9" borderId="0" xfId="0" applyNumberFormat="1" applyFont="1" applyFill="1" applyAlignment="1">
      <alignment horizontal="center" vertical="top"/>
    </xf>
    <xf numFmtId="0" fontId="30" fillId="9" borderId="0" xfId="0" applyFont="1" applyFill="1" applyAlignment="1">
      <alignment vertical="top" textRotation="255"/>
    </xf>
    <xf numFmtId="0" fontId="29" fillId="9" borderId="0" xfId="0" applyFont="1" applyFill="1" applyAlignment="1">
      <alignment horizontal="center" vertical="top"/>
    </xf>
    <xf numFmtId="165" fontId="30" fillId="9" borderId="0" xfId="0" quotePrefix="1" applyNumberFormat="1" applyFont="1" applyFill="1" applyAlignment="1">
      <alignment vertical="center" textRotation="255"/>
    </xf>
    <xf numFmtId="165" fontId="29" fillId="9" borderId="0" xfId="0" quotePrefix="1" applyNumberFormat="1" applyFont="1" applyFill="1" applyAlignment="1">
      <alignment horizontal="center" vertical="center"/>
    </xf>
    <xf numFmtId="165" fontId="30" fillId="9" borderId="0" xfId="0" quotePrefix="1" applyNumberFormat="1" applyFont="1" applyFill="1" applyAlignment="1">
      <alignment vertical="top" textRotation="255"/>
    </xf>
    <xf numFmtId="165" fontId="30" fillId="9" borderId="0" xfId="0" quotePrefix="1" applyNumberFormat="1" applyFont="1" applyFill="1" applyAlignment="1">
      <alignment vertical="top" textRotation="255" wrapText="1"/>
    </xf>
    <xf numFmtId="165" fontId="29" fillId="9" borderId="0" xfId="0" quotePrefix="1" applyNumberFormat="1" applyFont="1" applyFill="1" applyAlignment="1">
      <alignment vertical="top"/>
    </xf>
    <xf numFmtId="165" fontId="34" fillId="9" borderId="0" xfId="0" quotePrefix="1" applyNumberFormat="1" applyFont="1" applyFill="1" applyAlignment="1">
      <alignment vertical="top" textRotation="255" wrapText="1"/>
    </xf>
    <xf numFmtId="1" fontId="29" fillId="9" borderId="0" xfId="0" applyNumberFormat="1" applyFont="1" applyFill="1" applyAlignment="1">
      <alignment horizontal="center" vertical="top" wrapText="1"/>
    </xf>
    <xf numFmtId="1" fontId="35" fillId="9" borderId="0" xfId="0" applyNumberFormat="1" applyFont="1" applyFill="1" applyAlignment="1">
      <alignment vertical="top" textRotation="255"/>
    </xf>
    <xf numFmtId="1" fontId="35" fillId="9" borderId="0" xfId="0" applyNumberFormat="1" applyFont="1" applyFill="1" applyAlignment="1">
      <alignment vertical="top" textRotation="255" wrapText="1"/>
    </xf>
    <xf numFmtId="1" fontId="35" fillId="9" borderId="0" xfId="0" applyNumberFormat="1" applyFont="1" applyFill="1" applyAlignment="1">
      <alignment horizontal="center" vertical="top" textRotation="255" wrapText="1"/>
    </xf>
    <xf numFmtId="165" fontId="29" fillId="9" borderId="0" xfId="0" quotePrefix="1" applyNumberFormat="1" applyFont="1" applyFill="1" applyAlignment="1">
      <alignment horizontal="center" vertical="top" wrapText="1"/>
    </xf>
    <xf numFmtId="1" fontId="36" fillId="9" borderId="0" xfId="0" applyNumberFormat="1" applyFont="1" applyFill="1" applyAlignment="1">
      <alignment vertical="center" textRotation="255" wrapText="1"/>
    </xf>
    <xf numFmtId="1" fontId="35" fillId="9" borderId="0" xfId="0" applyNumberFormat="1" applyFont="1" applyFill="1" applyAlignment="1">
      <alignment vertical="center" textRotation="255" wrapText="1"/>
    </xf>
    <xf numFmtId="1" fontId="37" fillId="9" borderId="0" xfId="0" applyNumberFormat="1" applyFont="1" applyFill="1" applyAlignment="1">
      <alignment vertical="center" textRotation="255"/>
    </xf>
    <xf numFmtId="1" fontId="30" fillId="9" borderId="0" xfId="0" applyNumberFormat="1" applyFont="1" applyFill="1" applyAlignment="1">
      <alignment vertical="center" textRotation="255"/>
    </xf>
    <xf numFmtId="1" fontId="38" fillId="9" borderId="0" xfId="0" applyNumberFormat="1" applyFont="1" applyFill="1" applyAlignment="1">
      <alignment horizontal="center" vertical="center" textRotation="255"/>
    </xf>
    <xf numFmtId="165" fontId="30" fillId="9" borderId="0" xfId="0" applyNumberFormat="1" applyFont="1" applyFill="1" applyAlignment="1">
      <alignment vertical="top" textRotation="255" wrapText="1"/>
    </xf>
    <xf numFmtId="0" fontId="13" fillId="9" borderId="0" xfId="0" applyFont="1" applyFill="1" applyAlignment="1">
      <alignment horizontal="center" vertical="center" wrapText="1"/>
    </xf>
    <xf numFmtId="0" fontId="23" fillId="0" borderId="14" xfId="0" applyFont="1" applyBorder="1" applyAlignment="1">
      <alignment horizontal="left" vertical="top" wrapText="1"/>
    </xf>
    <xf numFmtId="0" fontId="23" fillId="0" borderId="18" xfId="0" applyFont="1" applyBorder="1" applyAlignment="1">
      <alignment horizontal="left" vertical="top" wrapText="1"/>
    </xf>
    <xf numFmtId="0" fontId="25" fillId="0" borderId="14" xfId="0" applyFont="1" applyBorder="1" applyAlignment="1">
      <alignment horizontal="left" vertical="top" wrapText="1"/>
    </xf>
    <xf numFmtId="0" fontId="25" fillId="0" borderId="14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40" fillId="0" borderId="14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top" wrapText="1"/>
    </xf>
    <xf numFmtId="1" fontId="25" fillId="0" borderId="14" xfId="0" applyNumberFormat="1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189" fontId="23" fillId="0" borderId="14" xfId="0" applyNumberFormat="1" applyFont="1" applyBorder="1" applyAlignment="1">
      <alignment horizontal="left" vertical="top" wrapText="1"/>
    </xf>
    <xf numFmtId="189" fontId="23" fillId="0" borderId="14" xfId="0" applyNumberFormat="1" applyFont="1" applyBorder="1" applyAlignment="1">
      <alignment horizontal="left" vertical="center" wrapText="1"/>
    </xf>
    <xf numFmtId="0" fontId="23" fillId="0" borderId="18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180" fontId="23" fillId="0" borderId="14" xfId="0" applyNumberFormat="1" applyFont="1" applyBorder="1" applyAlignment="1">
      <alignment horizontal="left" vertical="top" wrapText="1"/>
    </xf>
    <xf numFmtId="178" fontId="23" fillId="0" borderId="14" xfId="0" applyNumberFormat="1" applyFont="1" applyBorder="1" applyAlignment="1">
      <alignment horizontal="left" vertical="top" wrapText="1"/>
    </xf>
    <xf numFmtId="179" fontId="23" fillId="0" borderId="14" xfId="0" applyNumberFormat="1" applyFont="1" applyBorder="1" applyAlignment="1">
      <alignment horizontal="left" vertical="top" wrapText="1"/>
    </xf>
    <xf numFmtId="0" fontId="23" fillId="0" borderId="20" xfId="0" applyFont="1" applyBorder="1" applyAlignment="1">
      <alignment horizontal="left" vertical="top" wrapText="1"/>
    </xf>
    <xf numFmtId="2" fontId="23" fillId="0" borderId="14" xfId="0" applyNumberFormat="1" applyFont="1" applyBorder="1" applyAlignment="1">
      <alignment horizontal="left" vertical="top" wrapText="1"/>
    </xf>
    <xf numFmtId="165" fontId="25" fillId="0" borderId="14" xfId="0" quotePrefix="1" applyNumberFormat="1" applyFont="1" applyBorder="1" applyAlignment="1">
      <alignment vertical="center" wrapText="1"/>
    </xf>
    <xf numFmtId="165" fontId="25" fillId="0" borderId="17" xfId="0" quotePrefix="1" applyNumberFormat="1" applyFont="1" applyBorder="1" applyAlignment="1">
      <alignment vertical="center" wrapText="1"/>
    </xf>
    <xf numFmtId="182" fontId="23" fillId="0" borderId="18" xfId="0" applyNumberFormat="1" applyFont="1" applyBorder="1" applyAlignment="1">
      <alignment horizontal="left" vertical="top" wrapText="1"/>
    </xf>
    <xf numFmtId="182" fontId="23" fillId="0" borderId="17" xfId="0" applyNumberFormat="1" applyFont="1" applyBorder="1" applyAlignment="1">
      <alignment horizontal="left" vertical="top" wrapText="1"/>
    </xf>
    <xf numFmtId="183" fontId="23" fillId="0" borderId="14" xfId="0" applyNumberFormat="1" applyFont="1" applyBorder="1" applyAlignment="1">
      <alignment horizontal="left" vertical="center" wrapText="1"/>
    </xf>
    <xf numFmtId="183" fontId="23" fillId="0" borderId="17" xfId="0" applyNumberFormat="1" applyFont="1" applyBorder="1" applyAlignment="1">
      <alignment horizontal="left" vertical="center" wrapText="1"/>
    </xf>
    <xf numFmtId="183" fontId="23" fillId="0" borderId="14" xfId="0" applyNumberFormat="1" applyFont="1" applyBorder="1" applyAlignment="1">
      <alignment horizontal="left" vertical="top" wrapText="1"/>
    </xf>
    <xf numFmtId="0" fontId="23" fillId="0" borderId="17" xfId="0" applyFont="1" applyBorder="1" applyAlignment="1">
      <alignment vertical="center" wrapText="1"/>
    </xf>
    <xf numFmtId="0" fontId="40" fillId="0" borderId="18" xfId="0" applyFont="1" applyBorder="1" applyAlignment="1">
      <alignment horizontal="left" vertical="top" wrapText="1"/>
    </xf>
    <xf numFmtId="0" fontId="40" fillId="0" borderId="14" xfId="0" applyFont="1" applyBorder="1" applyAlignment="1">
      <alignment horizontal="left" vertical="top" wrapText="1"/>
    </xf>
    <xf numFmtId="181" fontId="23" fillId="0" borderId="14" xfId="0" applyNumberFormat="1" applyFont="1" applyBorder="1" applyAlignment="1">
      <alignment horizontal="left" vertical="top" wrapText="1"/>
    </xf>
    <xf numFmtId="177" fontId="23" fillId="0" borderId="14" xfId="0" applyNumberFormat="1" applyFont="1" applyBorder="1" applyAlignment="1">
      <alignment horizontal="left" vertical="center" wrapText="1"/>
    </xf>
    <xf numFmtId="1" fontId="29" fillId="2" borderId="30" xfId="0" applyNumberFormat="1" applyFont="1" applyFill="1" applyBorder="1" applyAlignment="1">
      <alignment vertical="center"/>
    </xf>
    <xf numFmtId="0" fontId="23" fillId="0" borderId="30" xfId="0" quotePrefix="1" applyFont="1" applyBorder="1" applyAlignment="1">
      <alignment horizontal="left" vertical="center" wrapText="1"/>
    </xf>
    <xf numFmtId="168" fontId="25" fillId="0" borderId="30" xfId="0" quotePrefix="1" applyNumberFormat="1" applyFont="1" applyBorder="1" applyAlignment="1">
      <alignment horizontal="left" vertical="center" wrapText="1"/>
    </xf>
    <xf numFmtId="0" fontId="25" fillId="0" borderId="30" xfId="0" quotePrefix="1" applyFont="1" applyBorder="1" applyAlignment="1">
      <alignment horizontal="left" vertical="center" wrapText="1"/>
    </xf>
    <xf numFmtId="165" fontId="29" fillId="2" borderId="30" xfId="0" quotePrefix="1" applyNumberFormat="1" applyFont="1" applyFill="1" applyBorder="1" applyAlignment="1">
      <alignment vertical="center"/>
    </xf>
    <xf numFmtId="0" fontId="25" fillId="0" borderId="30" xfId="0" quotePrefix="1" applyFont="1" applyBorder="1" applyAlignment="1">
      <alignment horizontal="left" vertical="center"/>
    </xf>
    <xf numFmtId="0" fontId="23" fillId="0" borderId="30" xfId="0" applyFont="1" applyBorder="1" applyAlignment="1">
      <alignment horizontal="left" vertical="center"/>
    </xf>
    <xf numFmtId="0" fontId="23" fillId="0" borderId="30" xfId="0" applyFont="1" applyBorder="1" applyAlignment="1">
      <alignment horizontal="left" vertical="top"/>
    </xf>
    <xf numFmtId="1" fontId="29" fillId="2" borderId="30" xfId="0" applyNumberFormat="1" applyFont="1" applyFill="1" applyBorder="1" applyAlignment="1">
      <alignment vertical="top"/>
    </xf>
    <xf numFmtId="1" fontId="25" fillId="0" borderId="30" xfId="0" applyNumberFormat="1" applyFont="1" applyBorder="1" applyAlignment="1">
      <alignment horizontal="left" vertical="center"/>
    </xf>
    <xf numFmtId="0" fontId="25" fillId="0" borderId="30" xfId="0" applyFont="1" applyBorder="1" applyAlignment="1">
      <alignment horizontal="left" vertical="center"/>
    </xf>
    <xf numFmtId="0" fontId="29" fillId="2" borderId="30" xfId="0" applyFont="1" applyFill="1" applyBorder="1" applyAlignment="1">
      <alignment vertical="top"/>
    </xf>
    <xf numFmtId="171" fontId="23" fillId="0" borderId="30" xfId="0" quotePrefix="1" applyNumberFormat="1" applyFont="1" applyBorder="1" applyAlignment="1">
      <alignment vertical="center"/>
    </xf>
    <xf numFmtId="0" fontId="23" fillId="0" borderId="30" xfId="0" quotePrefix="1" applyFont="1" applyBorder="1" applyAlignment="1">
      <alignment vertical="center" wrapText="1"/>
    </xf>
    <xf numFmtId="176" fontId="23" fillId="0" borderId="30" xfId="0" quotePrefix="1" applyNumberFormat="1" applyFont="1" applyBorder="1" applyAlignment="1">
      <alignment vertical="center"/>
    </xf>
    <xf numFmtId="168" fontId="23" fillId="0" borderId="30" xfId="0" quotePrefix="1" applyNumberFormat="1" applyFont="1" applyBorder="1" applyAlignment="1">
      <alignment horizontal="left" vertical="center" wrapText="1"/>
    </xf>
    <xf numFmtId="0" fontId="23" fillId="0" borderId="30" xfId="0" applyFont="1" applyBorder="1" applyAlignment="1">
      <alignment horizontal="left" vertical="center" wrapText="1"/>
    </xf>
    <xf numFmtId="165" fontId="29" fillId="2" borderId="30" xfId="0" quotePrefix="1" applyNumberFormat="1" applyFont="1" applyFill="1" applyBorder="1" applyAlignment="1">
      <alignment vertical="top"/>
    </xf>
    <xf numFmtId="165" fontId="25" fillId="0" borderId="30" xfId="0" quotePrefix="1" applyNumberFormat="1" applyFont="1" applyBorder="1" applyAlignment="1">
      <alignment vertical="center"/>
    </xf>
    <xf numFmtId="185" fontId="23" fillId="0" borderId="30" xfId="0" quotePrefix="1" applyNumberFormat="1" applyFont="1" applyBorder="1" applyAlignment="1">
      <alignment horizontal="left" vertical="center"/>
    </xf>
    <xf numFmtId="174" fontId="23" fillId="0" borderId="30" xfId="5" applyNumberFormat="1" applyFont="1" applyBorder="1" applyAlignment="1">
      <alignment horizontal="left" vertical="center"/>
    </xf>
    <xf numFmtId="168" fontId="23" fillId="0" borderId="30" xfId="0" quotePrefix="1" applyNumberFormat="1" applyFont="1" applyBorder="1" applyAlignment="1">
      <alignment vertical="center"/>
    </xf>
    <xf numFmtId="165" fontId="23" fillId="0" borderId="30" xfId="0" quotePrefix="1" applyNumberFormat="1" applyFont="1" applyBorder="1" applyAlignment="1">
      <alignment vertical="center" wrapText="1"/>
    </xf>
    <xf numFmtId="185" fontId="23" fillId="0" borderId="30" xfId="0" quotePrefix="1" applyNumberFormat="1" applyFont="1" applyBorder="1" applyAlignment="1">
      <alignment horizontal="left" vertical="center" wrapText="1"/>
    </xf>
    <xf numFmtId="165" fontId="25" fillId="0" borderId="30" xfId="0" applyNumberFormat="1" applyFont="1" applyBorder="1" applyAlignment="1">
      <alignment vertical="center" wrapText="1"/>
    </xf>
    <xf numFmtId="165" fontId="29" fillId="2" borderId="30" xfId="0" applyNumberFormat="1" applyFont="1" applyFill="1" applyBorder="1" applyAlignment="1">
      <alignment vertical="top"/>
    </xf>
    <xf numFmtId="0" fontId="23" fillId="0" borderId="30" xfId="0" quotePrefix="1" applyFont="1" applyBorder="1" applyAlignment="1">
      <alignment horizontal="left" vertical="top" wrapText="1"/>
    </xf>
    <xf numFmtId="173" fontId="23" fillId="0" borderId="30" xfId="0" quotePrefix="1" applyNumberFormat="1" applyFont="1" applyBorder="1" applyAlignment="1">
      <alignment horizontal="left" vertical="center"/>
    </xf>
    <xf numFmtId="166" fontId="23" fillId="0" borderId="30" xfId="0" quotePrefix="1" applyNumberFormat="1" applyFont="1" applyBorder="1" applyAlignment="1">
      <alignment horizontal="left" vertical="center"/>
    </xf>
    <xf numFmtId="0" fontId="23" fillId="0" borderId="31" xfId="0" quotePrefix="1" applyFont="1" applyBorder="1" applyAlignment="1">
      <alignment horizontal="left" vertical="center" wrapText="1"/>
    </xf>
    <xf numFmtId="1" fontId="29" fillId="2" borderId="20" xfId="0" applyNumberFormat="1" applyFont="1" applyFill="1" applyBorder="1" applyAlignment="1">
      <alignment vertical="center"/>
    </xf>
    <xf numFmtId="14" fontId="22" fillId="8" borderId="40" xfId="0" applyNumberFormat="1" applyFont="1" applyFill="1" applyBorder="1" applyAlignment="1">
      <alignment horizontal="center" vertical="center"/>
    </xf>
    <xf numFmtId="0" fontId="28" fillId="4" borderId="42" xfId="0" applyFont="1" applyFill="1" applyBorder="1" applyAlignment="1">
      <alignment vertical="center" wrapText="1"/>
    </xf>
    <xf numFmtId="0" fontId="28" fillId="5" borderId="43" xfId="0" applyFont="1" applyFill="1" applyBorder="1" applyAlignment="1">
      <alignment horizontal="center" vertical="center"/>
    </xf>
    <xf numFmtId="188" fontId="28" fillId="5" borderId="45" xfId="6" applyNumberFormat="1" applyFont="1" applyFill="1" applyBorder="1" applyAlignment="1">
      <alignment horizontal="center" vertical="center"/>
    </xf>
    <xf numFmtId="165" fontId="23" fillId="3" borderId="21" xfId="0" quotePrefix="1" applyNumberFormat="1" applyFont="1" applyFill="1" applyBorder="1" applyAlignment="1">
      <alignment horizontal="center" vertical="center" wrapText="1"/>
    </xf>
    <xf numFmtId="165" fontId="23" fillId="6" borderId="21" xfId="0" quotePrefix="1" applyNumberFormat="1" applyFont="1" applyFill="1" applyBorder="1" applyAlignment="1">
      <alignment horizontal="center" vertical="center" wrapText="1"/>
    </xf>
    <xf numFmtId="165" fontId="31" fillId="10" borderId="0" xfId="0" quotePrefix="1" applyNumberFormat="1" applyFont="1" applyFill="1" applyAlignment="1">
      <alignment horizontal="center" vertical="center" wrapText="1"/>
    </xf>
    <xf numFmtId="165" fontId="24" fillId="11" borderId="49" xfId="0" quotePrefix="1" applyNumberFormat="1" applyFont="1" applyFill="1" applyBorder="1" applyAlignment="1">
      <alignment horizontal="center" vertical="center" wrapText="1"/>
    </xf>
    <xf numFmtId="165" fontId="24" fillId="11" borderId="20" xfId="0" quotePrefix="1" applyNumberFormat="1" applyFont="1" applyFill="1" applyBorder="1" applyAlignment="1">
      <alignment horizontal="center" vertical="center" wrapText="1"/>
    </xf>
    <xf numFmtId="0" fontId="45" fillId="11" borderId="21" xfId="0" applyFont="1" applyFill="1" applyBorder="1" applyAlignment="1">
      <alignment horizontal="center" vertical="center" wrapText="1"/>
    </xf>
    <xf numFmtId="165" fontId="45" fillId="11" borderId="21" xfId="0" quotePrefix="1" applyNumberFormat="1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/>
    </xf>
    <xf numFmtId="172" fontId="23" fillId="0" borderId="19" xfId="0" applyNumberFormat="1" applyFont="1" applyBorder="1" applyAlignment="1">
      <alignment horizontal="center" vertical="center" wrapText="1"/>
    </xf>
    <xf numFmtId="3" fontId="25" fillId="0" borderId="15" xfId="0" applyNumberFormat="1" applyFont="1" applyBorder="1" applyAlignment="1">
      <alignment horizontal="center" vertical="center" wrapText="1"/>
    </xf>
    <xf numFmtId="165" fontId="25" fillId="0" borderId="31" xfId="0" applyNumberFormat="1" applyFont="1" applyBorder="1" applyAlignment="1">
      <alignment vertical="center" wrapText="1"/>
    </xf>
    <xf numFmtId="0" fontId="23" fillId="0" borderId="30" xfId="0" applyFont="1" applyBorder="1" applyAlignment="1">
      <alignment horizontal="left" wrapText="1"/>
    </xf>
    <xf numFmtId="0" fontId="23" fillId="0" borderId="13" xfId="0" quotePrefix="1" applyFont="1" applyBorder="1" applyAlignment="1">
      <alignment horizontal="left" vertical="center" wrapText="1"/>
    </xf>
    <xf numFmtId="1" fontId="29" fillId="2" borderId="31" xfId="0" applyNumberFormat="1" applyFont="1" applyFill="1" applyBorder="1" applyAlignment="1">
      <alignment vertical="top"/>
    </xf>
    <xf numFmtId="1" fontId="29" fillId="2" borderId="49" xfId="0" applyNumberFormat="1" applyFont="1" applyFill="1" applyBorder="1" applyAlignment="1">
      <alignment vertical="top"/>
    </xf>
    <xf numFmtId="0" fontId="23" fillId="12" borderId="30" xfId="0" quotePrefix="1" applyFont="1" applyFill="1" applyBorder="1" applyAlignment="1">
      <alignment horizontal="left" vertical="center" wrapText="1"/>
    </xf>
    <xf numFmtId="0" fontId="23" fillId="12" borderId="14" xfId="0" applyFont="1" applyFill="1" applyBorder="1" applyAlignment="1">
      <alignment horizontal="left" vertical="top" wrapText="1"/>
    </xf>
    <xf numFmtId="0" fontId="23" fillId="12" borderId="13" xfId="0" applyFont="1" applyFill="1" applyBorder="1" applyAlignment="1">
      <alignment horizontal="center" vertical="center"/>
    </xf>
    <xf numFmtId="166" fontId="23" fillId="12" borderId="13" xfId="0" applyNumberFormat="1" applyFont="1" applyFill="1" applyBorder="1" applyAlignment="1">
      <alignment horizontal="center" vertical="center" wrapText="1"/>
    </xf>
    <xf numFmtId="0" fontId="23" fillId="12" borderId="13" xfId="0" applyFont="1" applyFill="1" applyBorder="1" applyAlignment="1">
      <alignment horizontal="center" vertical="center" wrapText="1"/>
    </xf>
    <xf numFmtId="3" fontId="23" fillId="12" borderId="13" xfId="0" applyNumberFormat="1" applyFont="1" applyFill="1" applyBorder="1" applyAlignment="1">
      <alignment horizontal="center" vertical="center" wrapText="1"/>
    </xf>
    <xf numFmtId="167" fontId="31" fillId="12" borderId="13" xfId="0" applyNumberFormat="1" applyFont="1" applyFill="1" applyBorder="1" applyAlignment="1">
      <alignment horizontal="center" vertical="center" wrapText="1"/>
    </xf>
    <xf numFmtId="187" fontId="31" fillId="12" borderId="13" xfId="7" applyNumberFormat="1" applyFont="1" applyFill="1" applyBorder="1" applyAlignment="1">
      <alignment horizontal="center" vertical="center"/>
    </xf>
    <xf numFmtId="186" fontId="31" fillId="12" borderId="13" xfId="7" applyNumberFormat="1" applyFont="1" applyFill="1" applyBorder="1" applyAlignment="1">
      <alignment horizontal="center" vertical="center"/>
    </xf>
    <xf numFmtId="0" fontId="23" fillId="12" borderId="13" xfId="0" applyFont="1" applyFill="1" applyBorder="1" applyAlignment="1">
      <alignment horizontal="left" vertical="center" wrapText="1"/>
    </xf>
    <xf numFmtId="164" fontId="23" fillId="12" borderId="13" xfId="0" applyNumberFormat="1" applyFont="1" applyFill="1" applyBorder="1" applyAlignment="1">
      <alignment horizontal="center" vertical="center"/>
    </xf>
    <xf numFmtId="0" fontId="23" fillId="12" borderId="30" xfId="0" applyFont="1" applyFill="1" applyBorder="1" applyAlignment="1">
      <alignment horizontal="left" vertical="center"/>
    </xf>
    <xf numFmtId="0" fontId="25" fillId="0" borderId="18" xfId="0" applyFont="1" applyBorder="1" applyAlignment="1">
      <alignment horizontal="left" vertical="top" wrapText="1"/>
    </xf>
    <xf numFmtId="0" fontId="23" fillId="12" borderId="14" xfId="0" quotePrefix="1" applyFont="1" applyFill="1" applyBorder="1" applyAlignment="1">
      <alignment horizontal="left" vertical="center" wrapText="1"/>
    </xf>
    <xf numFmtId="0" fontId="23" fillId="12" borderId="14" xfId="0" quotePrefix="1" applyFont="1" applyFill="1" applyBorder="1" applyAlignment="1">
      <alignment horizontal="left" vertical="top" wrapText="1"/>
    </xf>
    <xf numFmtId="0" fontId="23" fillId="0" borderId="18" xfId="0" quotePrefix="1" applyFont="1" applyBorder="1" applyAlignment="1">
      <alignment horizontal="left" vertical="top" wrapText="1"/>
    </xf>
    <xf numFmtId="0" fontId="23" fillId="12" borderId="14" xfId="0" applyFont="1" applyFill="1" applyBorder="1" applyAlignment="1">
      <alignment vertical="center" wrapText="1"/>
    </xf>
    <xf numFmtId="165" fontId="25" fillId="12" borderId="30" xfId="0" applyNumberFormat="1" applyFont="1" applyFill="1" applyBorder="1" applyAlignment="1">
      <alignment vertical="center" wrapText="1"/>
    </xf>
    <xf numFmtId="165" fontId="25" fillId="12" borderId="14" xfId="0" applyNumberFormat="1" applyFont="1" applyFill="1" applyBorder="1" applyAlignment="1">
      <alignment vertical="center" wrapText="1"/>
    </xf>
    <xf numFmtId="165" fontId="25" fillId="12" borderId="13" xfId="0" applyNumberFormat="1" applyFont="1" applyFill="1" applyBorder="1" applyAlignment="1">
      <alignment vertical="center" wrapText="1"/>
    </xf>
    <xf numFmtId="165" fontId="23" fillId="12" borderId="13" xfId="0" quotePrefix="1" applyNumberFormat="1" applyFont="1" applyFill="1" applyBorder="1" applyAlignment="1">
      <alignment horizontal="center" vertical="center" wrapText="1"/>
    </xf>
    <xf numFmtId="165" fontId="25" fillId="12" borderId="17" xfId="0" applyNumberFormat="1" applyFont="1" applyFill="1" applyBorder="1" applyAlignment="1">
      <alignment vertical="center" wrapText="1"/>
    </xf>
    <xf numFmtId="165" fontId="25" fillId="12" borderId="15" xfId="0" applyNumberFormat="1" applyFont="1" applyFill="1" applyBorder="1" applyAlignment="1">
      <alignment vertical="center" wrapText="1"/>
    </xf>
    <xf numFmtId="165" fontId="23" fillId="12" borderId="15" xfId="0" quotePrefix="1" applyNumberFormat="1" applyFont="1" applyFill="1" applyBorder="1" applyAlignment="1">
      <alignment horizontal="center" vertical="center" wrapText="1"/>
    </xf>
    <xf numFmtId="0" fontId="23" fillId="12" borderId="15" xfId="0" applyFont="1" applyFill="1" applyBorder="1" applyAlignment="1">
      <alignment horizontal="center" vertical="center" wrapText="1"/>
    </xf>
    <xf numFmtId="3" fontId="23" fillId="12" borderId="15" xfId="0" applyNumberFormat="1" applyFont="1" applyFill="1" applyBorder="1" applyAlignment="1">
      <alignment horizontal="center" vertical="center" wrapText="1"/>
    </xf>
    <xf numFmtId="167" fontId="31" fillId="12" borderId="15" xfId="0" applyNumberFormat="1" applyFont="1" applyFill="1" applyBorder="1" applyAlignment="1">
      <alignment horizontal="center" vertical="center" wrapText="1"/>
    </xf>
    <xf numFmtId="187" fontId="31" fillId="12" borderId="15" xfId="7" applyNumberFormat="1" applyFont="1" applyFill="1" applyBorder="1" applyAlignment="1">
      <alignment horizontal="center" vertical="center"/>
    </xf>
    <xf numFmtId="186" fontId="31" fillId="12" borderId="15" xfId="7" applyNumberFormat="1" applyFont="1" applyFill="1" applyBorder="1" applyAlignment="1">
      <alignment horizontal="center" vertical="center"/>
    </xf>
    <xf numFmtId="165" fontId="23" fillId="12" borderId="30" xfId="0" quotePrefix="1" applyNumberFormat="1" applyFont="1" applyFill="1" applyBorder="1" applyAlignment="1">
      <alignment vertical="center" wrapText="1"/>
    </xf>
    <xf numFmtId="0" fontId="23" fillId="12" borderId="17" xfId="0" applyFont="1" applyFill="1" applyBorder="1" applyAlignment="1">
      <alignment horizontal="left" vertical="center" wrapText="1"/>
    </xf>
    <xf numFmtId="0" fontId="23" fillId="12" borderId="15" xfId="0" applyFont="1" applyFill="1" applyBorder="1" applyAlignment="1">
      <alignment horizontal="center" vertical="center"/>
    </xf>
    <xf numFmtId="170" fontId="23" fillId="12" borderId="13" xfId="0" applyNumberFormat="1" applyFont="1" applyFill="1" applyBorder="1" applyAlignment="1">
      <alignment horizontal="center" vertical="center" wrapText="1"/>
    </xf>
    <xf numFmtId="0" fontId="40" fillId="12" borderId="14" xfId="0" applyFont="1" applyFill="1" applyBorder="1" applyAlignment="1">
      <alignment horizontal="left" vertical="center" wrapText="1"/>
    </xf>
    <xf numFmtId="164" fontId="23" fillId="12" borderId="13" xfId="0" applyNumberFormat="1" applyFont="1" applyFill="1" applyBorder="1" applyAlignment="1">
      <alignment horizontal="center" vertical="center" wrapText="1"/>
    </xf>
    <xf numFmtId="0" fontId="23" fillId="12" borderId="14" xfId="0" applyFont="1" applyFill="1" applyBorder="1" applyAlignment="1">
      <alignment horizontal="left" vertical="center" wrapText="1"/>
    </xf>
    <xf numFmtId="1" fontId="25" fillId="12" borderId="30" xfId="0" applyNumberFormat="1" applyFont="1" applyFill="1" applyBorder="1" applyAlignment="1">
      <alignment horizontal="left" vertical="center"/>
    </xf>
    <xf numFmtId="0" fontId="25" fillId="12" borderId="30" xfId="0" quotePrefix="1" applyFont="1" applyFill="1" applyBorder="1" applyAlignment="1">
      <alignment horizontal="left" vertical="center" wrapText="1"/>
    </xf>
    <xf numFmtId="0" fontId="25" fillId="12" borderId="13" xfId="0" applyFont="1" applyFill="1" applyBorder="1" applyAlignment="1">
      <alignment horizontal="center" vertical="center" wrapText="1"/>
    </xf>
    <xf numFmtId="3" fontId="25" fillId="12" borderId="13" xfId="0" applyNumberFormat="1" applyFont="1" applyFill="1" applyBorder="1" applyAlignment="1">
      <alignment horizontal="center" vertical="center" wrapText="1"/>
    </xf>
    <xf numFmtId="167" fontId="22" fillId="12" borderId="13" xfId="0" applyNumberFormat="1" applyFont="1" applyFill="1" applyBorder="1" applyAlignment="1">
      <alignment horizontal="center" vertical="center" wrapText="1"/>
    </xf>
    <xf numFmtId="0" fontId="23" fillId="12" borderId="17" xfId="0" applyFont="1" applyFill="1" applyBorder="1" applyAlignment="1">
      <alignment horizontal="left" vertical="top" wrapText="1"/>
    </xf>
    <xf numFmtId="168" fontId="23" fillId="12" borderId="30" xfId="0" quotePrefix="1" applyNumberFormat="1" applyFont="1" applyFill="1" applyBorder="1" applyAlignment="1">
      <alignment horizontal="left" vertical="center" wrapText="1"/>
    </xf>
    <xf numFmtId="0" fontId="23" fillId="12" borderId="30" xfId="0" quotePrefix="1" applyFont="1" applyFill="1" applyBorder="1" applyAlignment="1">
      <alignment vertical="center" wrapText="1"/>
    </xf>
    <xf numFmtId="0" fontId="23" fillId="12" borderId="13" xfId="0" applyFont="1" applyFill="1" applyBorder="1" applyAlignment="1">
      <alignment horizontal="left" vertical="center"/>
    </xf>
    <xf numFmtId="0" fontId="25" fillId="12" borderId="14" xfId="0" applyFont="1" applyFill="1" applyBorder="1" applyAlignment="1">
      <alignment horizontal="left" vertical="top" wrapText="1"/>
    </xf>
    <xf numFmtId="166" fontId="25" fillId="12" borderId="13" xfId="0" applyNumberFormat="1" applyFont="1" applyFill="1" applyBorder="1" applyAlignment="1">
      <alignment horizontal="center" vertical="center" wrapText="1"/>
    </xf>
    <xf numFmtId="165" fontId="23" fillId="15" borderId="21" xfId="0" quotePrefix="1" applyNumberFormat="1" applyFont="1" applyFill="1" applyBorder="1" applyAlignment="1">
      <alignment horizontal="center" vertical="center" wrapText="1"/>
    </xf>
    <xf numFmtId="165" fontId="23" fillId="15" borderId="32" xfId="0" quotePrefix="1" applyNumberFormat="1" applyFont="1" applyFill="1" applyBorder="1" applyAlignment="1">
      <alignment horizontal="center" vertical="center" wrapText="1"/>
    </xf>
    <xf numFmtId="0" fontId="44" fillId="16" borderId="23" xfId="0" applyFont="1" applyFill="1" applyBorder="1" applyAlignment="1">
      <alignment horizontal="center" vertical="center" wrapText="1"/>
    </xf>
    <xf numFmtId="187" fontId="28" fillId="16" borderId="13" xfId="7" applyNumberFormat="1" applyFont="1" applyFill="1" applyBorder="1" applyAlignment="1">
      <alignment horizontal="center" vertical="center"/>
    </xf>
    <xf numFmtId="187" fontId="31" fillId="16" borderId="28" xfId="7" applyNumberFormat="1" applyFont="1" applyFill="1" applyBorder="1" applyAlignment="1">
      <alignment horizontal="center" vertical="center"/>
    </xf>
    <xf numFmtId="187" fontId="31" fillId="16" borderId="13" xfId="7" applyNumberFormat="1" applyFont="1" applyFill="1" applyBorder="1" applyAlignment="1">
      <alignment horizontal="center" vertical="center"/>
    </xf>
    <xf numFmtId="0" fontId="28" fillId="16" borderId="23" xfId="0" applyFont="1" applyFill="1" applyBorder="1" applyAlignment="1">
      <alignment horizontal="center" vertical="center" wrapText="1"/>
    </xf>
    <xf numFmtId="187" fontId="22" fillId="16" borderId="23" xfId="0" applyNumberFormat="1" applyFont="1" applyFill="1" applyBorder="1" applyAlignment="1">
      <alignment horizontal="center" vertical="center"/>
    </xf>
    <xf numFmtId="187" fontId="22" fillId="16" borderId="24" xfId="0" applyNumberFormat="1" applyFont="1" applyFill="1" applyBorder="1" applyAlignment="1">
      <alignment horizontal="center" vertical="center"/>
    </xf>
    <xf numFmtId="187" fontId="31" fillId="16" borderId="26" xfId="7" applyNumberFormat="1" applyFont="1" applyFill="1" applyBorder="1" applyAlignment="1">
      <alignment horizontal="center" vertical="center"/>
    </xf>
    <xf numFmtId="187" fontId="31" fillId="16" borderId="29" xfId="7" applyNumberFormat="1" applyFont="1" applyFill="1" applyBorder="1" applyAlignment="1">
      <alignment horizontal="center" vertical="center"/>
    </xf>
    <xf numFmtId="187" fontId="28" fillId="16" borderId="28" xfId="7" applyNumberFormat="1" applyFont="1" applyFill="1" applyBorder="1" applyAlignment="1">
      <alignment horizontal="center" vertical="center"/>
    </xf>
    <xf numFmtId="0" fontId="23" fillId="12" borderId="13" xfId="0" applyFont="1" applyFill="1" applyBorder="1" applyAlignment="1">
      <alignment vertical="center"/>
    </xf>
    <xf numFmtId="175" fontId="23" fillId="12" borderId="15" xfId="0" applyNumberFormat="1" applyFont="1" applyFill="1" applyBorder="1" applyAlignment="1">
      <alignment horizontal="center" vertical="center" wrapText="1"/>
    </xf>
    <xf numFmtId="164" fontId="25" fillId="12" borderId="13" xfId="0" applyNumberFormat="1" applyFont="1" applyFill="1" applyBorder="1" applyAlignment="1">
      <alignment horizontal="center" vertical="center"/>
    </xf>
    <xf numFmtId="165" fontId="29" fillId="2" borderId="49" xfId="0" quotePrefix="1" applyNumberFormat="1" applyFont="1" applyFill="1" applyBorder="1" applyAlignment="1">
      <alignment vertical="top"/>
    </xf>
    <xf numFmtId="165" fontId="29" fillId="12" borderId="0" xfId="0" quotePrefix="1" applyNumberFormat="1" applyFont="1" applyFill="1" applyAlignment="1">
      <alignment horizontal="center" vertical="center"/>
    </xf>
    <xf numFmtId="165" fontId="30" fillId="12" borderId="0" xfId="0" applyNumberFormat="1" applyFont="1" applyFill="1" applyAlignment="1">
      <alignment vertical="top" textRotation="255" wrapText="1"/>
    </xf>
    <xf numFmtId="1" fontId="30" fillId="12" borderId="0" xfId="0" applyNumberFormat="1" applyFont="1" applyFill="1" applyAlignment="1">
      <alignment vertical="top" textRotation="255" wrapText="1"/>
    </xf>
    <xf numFmtId="1" fontId="32" fillId="12" borderId="0" xfId="0" applyNumberFormat="1" applyFont="1" applyFill="1" applyAlignment="1">
      <alignment vertical="top" textRotation="255" wrapText="1"/>
    </xf>
    <xf numFmtId="0" fontId="0" fillId="0" borderId="0" xfId="0" applyFill="1"/>
    <xf numFmtId="0" fontId="6" fillId="0" borderId="0" xfId="0" applyFont="1" applyFill="1"/>
    <xf numFmtId="0" fontId="13" fillId="0" borderId="0" xfId="0" applyFont="1" applyFill="1" applyAlignment="1">
      <alignment horizontal="center"/>
    </xf>
    <xf numFmtId="1" fontId="8" fillId="0" borderId="0" xfId="0" applyNumberFormat="1" applyFont="1" applyFill="1" applyAlignment="1">
      <alignment horizontal="center" vertical="center" wrapText="1"/>
    </xf>
    <xf numFmtId="165" fontId="10" fillId="0" borderId="0" xfId="0" quotePrefix="1" applyNumberFormat="1" applyFont="1" applyFill="1" applyAlignment="1">
      <alignment horizontal="center" vertical="center"/>
    </xf>
    <xf numFmtId="165" fontId="42" fillId="0" borderId="0" xfId="0" quotePrefix="1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26" fillId="0" borderId="0" xfId="0" applyNumberFormat="1" applyFont="1" applyFill="1" applyAlignment="1">
      <alignment vertical="center"/>
    </xf>
    <xf numFmtId="0" fontId="10" fillId="0" borderId="0" xfId="0" quotePrefix="1" applyFont="1" applyFill="1" applyAlignment="1">
      <alignment horizontal="center" vertical="center"/>
    </xf>
    <xf numFmtId="0" fontId="0" fillId="0" borderId="1" xfId="0" applyFill="1" applyBorder="1"/>
    <xf numFmtId="0" fontId="0" fillId="0" borderId="0" xfId="0" applyFill="1" applyAlignment="1">
      <alignment vertical="center"/>
    </xf>
    <xf numFmtId="0" fontId="12" fillId="0" borderId="0" xfId="0" applyFont="1" applyFill="1"/>
    <xf numFmtId="0" fontId="26" fillId="0" borderId="0" xfId="0" applyFont="1" applyFill="1" applyAlignment="1">
      <alignment vertical="top"/>
    </xf>
    <xf numFmtId="165" fontId="26" fillId="0" borderId="0" xfId="0" quotePrefix="1" applyNumberFormat="1" applyFont="1" applyFill="1" applyAlignment="1">
      <alignment vertical="center"/>
    </xf>
    <xf numFmtId="165" fontId="26" fillId="0" borderId="0" xfId="0" quotePrefix="1" applyNumberFormat="1" applyFont="1" applyFill="1" applyAlignment="1">
      <alignment vertical="top"/>
    </xf>
    <xf numFmtId="165" fontId="26" fillId="0" borderId="0" xfId="0" quotePrefix="1" applyNumberFormat="1" applyFont="1" applyFill="1" applyAlignment="1">
      <alignment vertical="top" wrapText="1"/>
    </xf>
    <xf numFmtId="0" fontId="11" fillId="0" borderId="0" xfId="0" applyFont="1" applyFill="1"/>
    <xf numFmtId="165" fontId="10" fillId="0" borderId="0" xfId="0" quotePrefix="1" applyNumberFormat="1" applyFont="1" applyFill="1" applyAlignment="1">
      <alignment horizontal="center" vertical="center" wrapText="1"/>
    </xf>
    <xf numFmtId="0" fontId="0" fillId="0" borderId="0" xfId="0" applyFill="1" applyAlignment="1">
      <alignment vertical="top"/>
    </xf>
    <xf numFmtId="1" fontId="25" fillId="12" borderId="14" xfId="0" applyNumberFormat="1" applyFont="1" applyFill="1" applyBorder="1" applyAlignment="1">
      <alignment horizontal="left" vertical="center" wrapText="1"/>
    </xf>
    <xf numFmtId="1" fontId="25" fillId="12" borderId="13" xfId="0" applyNumberFormat="1" applyFont="1" applyFill="1" applyBorder="1" applyAlignment="1">
      <alignment horizontal="center" vertical="top"/>
    </xf>
    <xf numFmtId="1" fontId="25" fillId="12" borderId="13" xfId="0" applyNumberFormat="1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left" vertical="center"/>
    </xf>
    <xf numFmtId="0" fontId="23" fillId="0" borderId="14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center" vertical="center"/>
    </xf>
    <xf numFmtId="170" fontId="23" fillId="0" borderId="13" xfId="0" applyNumberFormat="1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3" fontId="23" fillId="0" borderId="13" xfId="0" applyNumberFormat="1" applyFont="1" applyFill="1" applyBorder="1" applyAlignment="1">
      <alignment horizontal="center" vertical="center" wrapText="1"/>
    </xf>
    <xf numFmtId="167" fontId="31" fillId="0" borderId="13" xfId="0" applyNumberFormat="1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left" vertical="top" wrapText="1"/>
    </xf>
    <xf numFmtId="0" fontId="23" fillId="0" borderId="30" xfId="0" quotePrefix="1" applyFont="1" applyFill="1" applyBorder="1" applyAlignment="1">
      <alignment horizontal="left" vertical="center" wrapText="1"/>
    </xf>
    <xf numFmtId="164" fontId="23" fillId="0" borderId="13" xfId="0" applyNumberFormat="1" applyFont="1" applyFill="1" applyBorder="1" applyAlignment="1">
      <alignment horizontal="center" vertical="center"/>
    </xf>
    <xf numFmtId="166" fontId="23" fillId="0" borderId="13" xfId="0" applyNumberFormat="1" applyFont="1" applyFill="1" applyBorder="1" applyAlignment="1">
      <alignment horizontal="center" vertical="center" wrapText="1"/>
    </xf>
    <xf numFmtId="0" fontId="25" fillId="0" borderId="30" xfId="0" quotePrefix="1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top" wrapText="1"/>
    </xf>
    <xf numFmtId="164" fontId="25" fillId="0" borderId="13" xfId="0" applyNumberFormat="1" applyFont="1" applyFill="1" applyBorder="1" applyAlignment="1">
      <alignment horizontal="center" vertical="center"/>
    </xf>
    <xf numFmtId="166" fontId="25" fillId="0" borderId="13" xfId="0" applyNumberFormat="1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3" fontId="25" fillId="0" borderId="13" xfId="0" applyNumberFormat="1" applyFont="1" applyFill="1" applyBorder="1" applyAlignment="1">
      <alignment horizontal="center" vertical="center" wrapText="1"/>
    </xf>
    <xf numFmtId="167" fontId="22" fillId="0" borderId="13" xfId="0" applyNumberFormat="1" applyFont="1" applyFill="1" applyBorder="1" applyAlignment="1">
      <alignment horizontal="center" vertical="center" wrapText="1"/>
    </xf>
    <xf numFmtId="168" fontId="25" fillId="0" borderId="30" xfId="0" quotePrefix="1" applyNumberFormat="1" applyFont="1" applyFill="1" applyBorder="1" applyAlignment="1">
      <alignment horizontal="left" vertical="center" wrapText="1"/>
    </xf>
    <xf numFmtId="0" fontId="25" fillId="0" borderId="13" xfId="0" applyFont="1" applyFill="1" applyBorder="1" applyAlignment="1">
      <alignment horizontal="center" vertical="center"/>
    </xf>
    <xf numFmtId="165" fontId="25" fillId="0" borderId="30" xfId="0" quotePrefix="1" applyNumberFormat="1" applyFont="1" applyFill="1" applyBorder="1" applyAlignment="1">
      <alignment horizontal="left" vertical="center"/>
    </xf>
    <xf numFmtId="165" fontId="25" fillId="0" borderId="18" xfId="0" quotePrefix="1" applyNumberFormat="1" applyFont="1" applyFill="1" applyBorder="1" applyAlignment="1">
      <alignment horizontal="left" vertical="center" wrapText="1"/>
    </xf>
    <xf numFmtId="165" fontId="25" fillId="0" borderId="19" xfId="0" quotePrefix="1" applyNumberFormat="1" applyFont="1" applyFill="1" applyBorder="1" applyAlignment="1">
      <alignment horizontal="left" vertical="center"/>
    </xf>
    <xf numFmtId="165" fontId="25" fillId="0" borderId="19" xfId="0" quotePrefix="1" applyNumberFormat="1" applyFont="1" applyFill="1" applyBorder="1" applyAlignment="1">
      <alignment horizontal="center" vertical="center"/>
    </xf>
    <xf numFmtId="3" fontId="23" fillId="0" borderId="19" xfId="0" applyNumberFormat="1" applyFont="1" applyFill="1" applyBorder="1" applyAlignment="1">
      <alignment horizontal="center" vertical="center" wrapText="1"/>
    </xf>
    <xf numFmtId="167" fontId="31" fillId="0" borderId="19" xfId="0" applyNumberFormat="1" applyFont="1" applyFill="1" applyBorder="1" applyAlignment="1">
      <alignment horizontal="center" vertical="center" wrapText="1"/>
    </xf>
    <xf numFmtId="0" fontId="23" fillId="0" borderId="14" xfId="0" quotePrefix="1" applyFont="1" applyFill="1" applyBorder="1" applyAlignment="1">
      <alignment horizontal="left" vertical="top" wrapText="1"/>
    </xf>
    <xf numFmtId="0" fontId="23" fillId="0" borderId="14" xfId="0" quotePrefix="1" applyFont="1" applyFill="1" applyBorder="1" applyAlignment="1">
      <alignment horizontal="left" vertical="center" wrapText="1"/>
    </xf>
    <xf numFmtId="3" fontId="25" fillId="0" borderId="13" xfId="0" applyNumberFormat="1" applyFont="1" applyFill="1" applyBorder="1" applyAlignment="1">
      <alignment horizontal="center" vertical="center"/>
    </xf>
    <xf numFmtId="0" fontId="25" fillId="0" borderId="30" xfId="0" quotePrefix="1" applyFont="1" applyFill="1" applyBorder="1" applyAlignment="1">
      <alignment horizontal="left" vertical="center"/>
    </xf>
    <xf numFmtId="0" fontId="25" fillId="0" borderId="14" xfId="0" quotePrefix="1" applyFont="1" applyFill="1" applyBorder="1" applyAlignment="1">
      <alignment horizontal="left" vertical="center" wrapText="1"/>
    </xf>
    <xf numFmtId="0" fontId="23" fillId="0" borderId="30" xfId="0" applyFont="1" applyFill="1" applyBorder="1" applyAlignment="1">
      <alignment horizontal="left" vertical="top"/>
    </xf>
    <xf numFmtId="0" fontId="40" fillId="0" borderId="14" xfId="0" applyFont="1" applyFill="1" applyBorder="1" applyAlignment="1">
      <alignment horizontal="left" vertical="center" wrapText="1"/>
    </xf>
    <xf numFmtId="164" fontId="23" fillId="0" borderId="13" xfId="0" applyNumberFormat="1" applyFont="1" applyFill="1" applyBorder="1" applyAlignment="1">
      <alignment horizontal="center" vertical="center" wrapText="1"/>
    </xf>
    <xf numFmtId="175" fontId="23" fillId="0" borderId="13" xfId="0" applyNumberFormat="1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left" vertical="top" wrapText="1"/>
    </xf>
    <xf numFmtId="0" fontId="23" fillId="0" borderId="15" xfId="0" applyFont="1" applyFill="1" applyBorder="1" applyAlignment="1">
      <alignment horizontal="center" vertical="center"/>
    </xf>
    <xf numFmtId="175" fontId="23" fillId="0" borderId="15" xfId="0" applyNumberFormat="1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3" fontId="23" fillId="0" borderId="15" xfId="0" applyNumberFormat="1" applyFont="1" applyFill="1" applyBorder="1" applyAlignment="1">
      <alignment horizontal="center" vertical="center" wrapText="1"/>
    </xf>
    <xf numFmtId="167" fontId="31" fillId="0" borderId="15" xfId="0" applyNumberFormat="1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left" vertical="center"/>
    </xf>
    <xf numFmtId="0" fontId="23" fillId="0" borderId="13" xfId="0" applyFont="1" applyFill="1" applyBorder="1" applyAlignment="1">
      <alignment horizontal="left" vertical="center" wrapText="1"/>
    </xf>
    <xf numFmtId="1" fontId="25" fillId="0" borderId="30" xfId="0" applyNumberFormat="1" applyFont="1" applyFill="1" applyBorder="1" applyAlignment="1">
      <alignment horizontal="left" vertical="center"/>
    </xf>
    <xf numFmtId="1" fontId="25" fillId="0" borderId="14" xfId="0" applyNumberFormat="1" applyFont="1" applyFill="1" applyBorder="1" applyAlignment="1">
      <alignment horizontal="left" vertical="center" wrapText="1"/>
    </xf>
    <xf numFmtId="1" fontId="25" fillId="0" borderId="13" xfId="0" applyNumberFormat="1" applyFont="1" applyFill="1" applyBorder="1" applyAlignment="1">
      <alignment horizontal="center" vertical="top"/>
    </xf>
    <xf numFmtId="1" fontId="25" fillId="0" borderId="13" xfId="0" applyNumberFormat="1" applyFont="1" applyFill="1" applyBorder="1" applyAlignment="1">
      <alignment horizontal="center" vertical="center"/>
    </xf>
    <xf numFmtId="1" fontId="25" fillId="0" borderId="18" xfId="0" applyNumberFormat="1" applyFont="1" applyFill="1" applyBorder="1" applyAlignment="1">
      <alignment horizontal="left" vertical="center" wrapText="1"/>
    </xf>
    <xf numFmtId="1" fontId="25" fillId="0" borderId="19" xfId="0" applyNumberFormat="1" applyFont="1" applyFill="1" applyBorder="1" applyAlignment="1">
      <alignment horizontal="center" vertical="top"/>
    </xf>
    <xf numFmtId="1" fontId="25" fillId="0" borderId="19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left" vertical="center"/>
    </xf>
    <xf numFmtId="0" fontId="25" fillId="0" borderId="14" xfId="0" applyFont="1" applyFill="1" applyBorder="1" applyAlignment="1">
      <alignment horizontal="left" vertical="center" wrapText="1"/>
    </xf>
    <xf numFmtId="167" fontId="31" fillId="0" borderId="0" xfId="0" applyNumberFormat="1" applyFont="1" applyFill="1" applyAlignment="1">
      <alignment horizontal="center" vertical="center" wrapText="1"/>
    </xf>
    <xf numFmtId="0" fontId="23" fillId="0" borderId="18" xfId="0" applyFont="1" applyFill="1" applyBorder="1" applyAlignment="1">
      <alignment horizontal="left" vertical="top" wrapText="1"/>
    </xf>
    <xf numFmtId="0" fontId="23" fillId="0" borderId="19" xfId="0" applyFont="1" applyFill="1" applyBorder="1" applyAlignment="1">
      <alignment horizontal="center" vertical="center"/>
    </xf>
    <xf numFmtId="166" fontId="23" fillId="0" borderId="19" xfId="0" applyNumberFormat="1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166" fontId="23" fillId="0" borderId="15" xfId="0" applyNumberFormat="1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vertical="center" wrapText="1"/>
    </xf>
    <xf numFmtId="166" fontId="23" fillId="0" borderId="53" xfId="0" applyNumberFormat="1" applyFont="1" applyFill="1" applyBorder="1" applyAlignment="1">
      <alignment horizontal="center" vertical="center" wrapText="1"/>
    </xf>
    <xf numFmtId="172" fontId="23" fillId="0" borderId="13" xfId="0" applyNumberFormat="1" applyFont="1" applyFill="1" applyBorder="1" applyAlignment="1">
      <alignment horizontal="center" vertical="center" wrapText="1"/>
    </xf>
    <xf numFmtId="0" fontId="23" fillId="0" borderId="13" xfId="0" quotePrefix="1" applyFont="1" applyFill="1" applyBorder="1" applyAlignment="1">
      <alignment horizontal="left" vertical="center" wrapText="1"/>
    </xf>
    <xf numFmtId="0" fontId="23" fillId="0" borderId="30" xfId="0" applyFont="1" applyFill="1" applyBorder="1" applyAlignment="1">
      <alignment horizontal="left" vertical="center" wrapText="1"/>
    </xf>
    <xf numFmtId="169" fontId="23" fillId="0" borderId="13" xfId="0" applyNumberFormat="1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vertical="center"/>
    </xf>
    <xf numFmtId="0" fontId="41" fillId="0" borderId="13" xfId="0" applyFont="1" applyFill="1" applyBorder="1"/>
    <xf numFmtId="0" fontId="23" fillId="0" borderId="30" xfId="0" quotePrefix="1" applyFont="1" applyFill="1" applyBorder="1" applyAlignment="1">
      <alignment vertical="center" wrapText="1"/>
    </xf>
    <xf numFmtId="0" fontId="23" fillId="0" borderId="18" xfId="0" applyFont="1" applyFill="1" applyBorder="1" applyAlignment="1">
      <alignment vertical="center" wrapText="1"/>
    </xf>
    <xf numFmtId="0" fontId="23" fillId="0" borderId="19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0" fontId="23" fillId="0" borderId="17" xfId="0" applyFont="1" applyFill="1" applyBorder="1" applyAlignment="1">
      <alignment horizontal="left" vertical="center" wrapText="1"/>
    </xf>
    <xf numFmtId="0" fontId="23" fillId="0" borderId="18" xfId="0" applyFont="1" applyFill="1" applyBorder="1" applyAlignment="1">
      <alignment horizontal="left" vertical="center" wrapText="1"/>
    </xf>
    <xf numFmtId="168" fontId="23" fillId="0" borderId="30" xfId="0" quotePrefix="1" applyNumberFormat="1" applyFont="1" applyFill="1" applyBorder="1" applyAlignment="1">
      <alignment horizontal="left" vertical="center" wrapText="1"/>
    </xf>
    <xf numFmtId="165" fontId="25" fillId="0" borderId="30" xfId="0" quotePrefix="1" applyNumberFormat="1" applyFont="1" applyFill="1" applyBorder="1" applyAlignment="1">
      <alignment vertical="center"/>
    </xf>
    <xf numFmtId="165" fontId="25" fillId="0" borderId="14" xfId="0" quotePrefix="1" applyNumberFormat="1" applyFont="1" applyFill="1" applyBorder="1" applyAlignment="1">
      <alignment vertical="center" wrapText="1"/>
    </xf>
    <xf numFmtId="165" fontId="25" fillId="0" borderId="13" xfId="0" quotePrefix="1" applyNumberFormat="1" applyFont="1" applyFill="1" applyBorder="1" applyAlignment="1">
      <alignment vertical="center"/>
    </xf>
    <xf numFmtId="165" fontId="25" fillId="0" borderId="17" xfId="0" quotePrefix="1" applyNumberFormat="1" applyFont="1" applyFill="1" applyBorder="1" applyAlignment="1">
      <alignment vertical="center" wrapText="1"/>
    </xf>
    <xf numFmtId="165" fontId="25" fillId="0" borderId="15" xfId="0" quotePrefix="1" applyNumberFormat="1" applyFont="1" applyFill="1" applyBorder="1" applyAlignment="1">
      <alignment vertical="center"/>
    </xf>
    <xf numFmtId="174" fontId="23" fillId="0" borderId="30" xfId="5" applyNumberFormat="1" applyFont="1" applyFill="1" applyBorder="1" applyAlignment="1">
      <alignment horizontal="left" vertical="center"/>
    </xf>
    <xf numFmtId="0" fontId="23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center" vertical="center" wrapText="1"/>
    </xf>
    <xf numFmtId="185" fontId="23" fillId="0" borderId="30" xfId="0" quotePrefix="1" applyNumberFormat="1" applyFont="1" applyFill="1" applyBorder="1" applyAlignment="1">
      <alignment horizontal="left" vertical="center" wrapText="1"/>
    </xf>
    <xf numFmtId="165" fontId="23" fillId="0" borderId="13" xfId="0" quotePrefix="1" applyNumberFormat="1" applyFont="1" applyFill="1" applyBorder="1" applyAlignment="1">
      <alignment horizontal="center" vertical="center" wrapText="1"/>
    </xf>
    <xf numFmtId="165" fontId="23" fillId="0" borderId="30" xfId="0" quotePrefix="1" applyNumberFormat="1" applyFont="1" applyFill="1" applyBorder="1" applyAlignment="1">
      <alignment vertical="center" wrapText="1"/>
    </xf>
    <xf numFmtId="165" fontId="25" fillId="0" borderId="30" xfId="0" applyNumberFormat="1" applyFont="1" applyFill="1" applyBorder="1" applyAlignment="1">
      <alignment vertical="center" wrapText="1"/>
    </xf>
    <xf numFmtId="165" fontId="25" fillId="0" borderId="14" xfId="0" applyNumberFormat="1" applyFont="1" applyFill="1" applyBorder="1" applyAlignment="1">
      <alignment vertical="center" wrapText="1"/>
    </xf>
    <xf numFmtId="165" fontId="25" fillId="0" borderId="13" xfId="0" applyNumberFormat="1" applyFont="1" applyFill="1" applyBorder="1" applyAlignment="1">
      <alignment vertical="center" wrapText="1"/>
    </xf>
    <xf numFmtId="165" fontId="25" fillId="0" borderId="17" xfId="0" applyNumberFormat="1" applyFont="1" applyFill="1" applyBorder="1" applyAlignment="1">
      <alignment vertical="center" wrapText="1"/>
    </xf>
    <xf numFmtId="165" fontId="25" fillId="0" borderId="15" xfId="0" applyNumberFormat="1" applyFont="1" applyFill="1" applyBorder="1" applyAlignment="1">
      <alignment vertical="center" wrapText="1"/>
    </xf>
    <xf numFmtId="165" fontId="23" fillId="0" borderId="15" xfId="0" quotePrefix="1" applyNumberFormat="1" applyFont="1" applyFill="1" applyBorder="1" applyAlignment="1">
      <alignment horizontal="center" vertical="center" wrapText="1"/>
    </xf>
    <xf numFmtId="165" fontId="25" fillId="0" borderId="54" xfId="0" applyNumberFormat="1" applyFont="1" applyFill="1" applyBorder="1" applyAlignment="1">
      <alignment vertical="center" wrapText="1"/>
    </xf>
    <xf numFmtId="165" fontId="25" fillId="0" borderId="20" xfId="0" applyNumberFormat="1" applyFont="1" applyFill="1" applyBorder="1" applyAlignment="1">
      <alignment vertical="center" wrapText="1"/>
    </xf>
    <xf numFmtId="165" fontId="25" fillId="0" borderId="21" xfId="0" applyNumberFormat="1" applyFont="1" applyFill="1" applyBorder="1" applyAlignment="1">
      <alignment vertical="center" wrapText="1"/>
    </xf>
    <xf numFmtId="165" fontId="23" fillId="0" borderId="21" xfId="0" quotePrefix="1" applyNumberFormat="1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3" fontId="23" fillId="0" borderId="21" xfId="0" applyNumberFormat="1" applyFont="1" applyFill="1" applyBorder="1" applyAlignment="1">
      <alignment horizontal="center" vertical="center" wrapText="1"/>
    </xf>
    <xf numFmtId="167" fontId="31" fillId="0" borderId="21" xfId="0" applyNumberFormat="1" applyFont="1" applyFill="1" applyBorder="1" applyAlignment="1">
      <alignment horizontal="center" vertical="center" wrapText="1"/>
    </xf>
    <xf numFmtId="165" fontId="23" fillId="0" borderId="13" xfId="0" quotePrefix="1" applyNumberFormat="1" applyFont="1" applyFill="1" applyBorder="1" applyAlignment="1">
      <alignment horizontal="left" vertical="center" wrapText="1"/>
    </xf>
    <xf numFmtId="0" fontId="23" fillId="0" borderId="49" xfId="0" quotePrefix="1" applyFont="1" applyFill="1" applyBorder="1" applyAlignment="1">
      <alignment horizontal="left" vertical="center" wrapText="1"/>
    </xf>
    <xf numFmtId="0" fontId="23" fillId="0" borderId="17" xfId="0" applyFont="1" applyFill="1" applyBorder="1" applyAlignment="1">
      <alignment vertical="center" wrapText="1"/>
    </xf>
    <xf numFmtId="166" fontId="23" fillId="0" borderId="13" xfId="0" quotePrefix="1" applyNumberFormat="1" applyFont="1" applyFill="1" applyBorder="1" applyAlignment="1">
      <alignment horizontal="center" vertical="center" wrapText="1"/>
    </xf>
    <xf numFmtId="0" fontId="23" fillId="0" borderId="30" xfId="0" quotePrefix="1" applyFont="1" applyFill="1" applyBorder="1" applyAlignment="1">
      <alignment horizontal="left" vertical="top" wrapText="1"/>
    </xf>
    <xf numFmtId="0" fontId="40" fillId="0" borderId="14" xfId="0" applyFont="1" applyFill="1" applyBorder="1" applyAlignment="1">
      <alignment horizontal="left" vertical="top" wrapText="1"/>
    </xf>
    <xf numFmtId="164" fontId="23" fillId="0" borderId="13" xfId="0" applyNumberFormat="1" applyFont="1" applyFill="1" applyBorder="1" applyAlignment="1">
      <alignment horizontal="center" vertical="top" wrapText="1"/>
    </xf>
    <xf numFmtId="0" fontId="23" fillId="0" borderId="13" xfId="0" applyFont="1" applyFill="1" applyBorder="1" applyAlignment="1">
      <alignment horizontal="center" vertical="top" wrapText="1"/>
    </xf>
    <xf numFmtId="166" fontId="23" fillId="0" borderId="30" xfId="0" quotePrefix="1" applyNumberFormat="1" applyFont="1" applyFill="1" applyBorder="1" applyAlignment="1">
      <alignment horizontal="left" vertical="center"/>
    </xf>
    <xf numFmtId="177" fontId="23" fillId="0" borderId="14" xfId="0" applyNumberFormat="1" applyFont="1" applyFill="1" applyBorder="1" applyAlignment="1">
      <alignment horizontal="left" vertical="top" wrapText="1"/>
    </xf>
    <xf numFmtId="2" fontId="23" fillId="0" borderId="14" xfId="0" applyNumberFormat="1" applyFont="1" applyFill="1" applyBorder="1" applyAlignment="1">
      <alignment horizontal="left" vertical="top" wrapText="1"/>
    </xf>
    <xf numFmtId="0" fontId="23" fillId="0" borderId="13" xfId="0" applyFont="1" applyFill="1" applyBorder="1" applyAlignment="1">
      <alignment horizontal="center" vertical="top"/>
    </xf>
    <xf numFmtId="168" fontId="23" fillId="0" borderId="30" xfId="0" quotePrefix="1" applyNumberFormat="1" applyFont="1" applyFill="1" applyBorder="1"/>
    <xf numFmtId="184" fontId="23" fillId="0" borderId="14" xfId="0" applyNumberFormat="1" applyFont="1" applyFill="1" applyBorder="1" applyAlignment="1">
      <alignment horizontal="left" vertical="top" wrapText="1"/>
    </xf>
    <xf numFmtId="164" fontId="23" fillId="0" borderId="13" xfId="0" applyNumberFormat="1" applyFont="1" applyFill="1" applyBorder="1" applyAlignment="1">
      <alignment horizontal="center" vertical="top"/>
    </xf>
    <xf numFmtId="187" fontId="22" fillId="0" borderId="13" xfId="7" applyNumberFormat="1" applyFont="1" applyFill="1" applyBorder="1" applyAlignment="1">
      <alignment horizontal="center" vertical="center"/>
    </xf>
    <xf numFmtId="0" fontId="31" fillId="4" borderId="0" xfId="7" applyNumberFormat="1" applyFont="1" applyFill="1" applyBorder="1" applyAlignment="1">
      <alignment horizontal="center" vertical="center" wrapText="1"/>
    </xf>
    <xf numFmtId="165" fontId="31" fillId="12" borderId="0" xfId="0" quotePrefix="1" applyNumberFormat="1" applyFont="1" applyFill="1" applyAlignment="1">
      <alignment horizontal="center" vertical="center" wrapText="1"/>
    </xf>
    <xf numFmtId="0" fontId="23" fillId="12" borderId="0" xfId="0" applyFont="1" applyFill="1" applyBorder="1" applyAlignment="1">
      <alignment horizontal="left" vertical="top" wrapText="1"/>
    </xf>
    <xf numFmtId="0" fontId="23" fillId="12" borderId="0" xfId="0" applyFont="1" applyFill="1" applyBorder="1" applyAlignment="1">
      <alignment horizontal="center" vertical="center"/>
    </xf>
    <xf numFmtId="166" fontId="23" fillId="12" borderId="0" xfId="0" applyNumberFormat="1" applyFont="1" applyFill="1" applyBorder="1" applyAlignment="1">
      <alignment horizontal="center" vertical="center" wrapText="1"/>
    </xf>
    <xf numFmtId="167" fontId="31" fillId="12" borderId="0" xfId="0" applyNumberFormat="1" applyFont="1" applyFill="1" applyBorder="1" applyAlignment="1">
      <alignment horizontal="center" vertical="center" wrapText="1"/>
    </xf>
    <xf numFmtId="170" fontId="23" fillId="12" borderId="15" xfId="0" applyNumberFormat="1" applyFont="1" applyFill="1" applyBorder="1" applyAlignment="1">
      <alignment horizontal="center" vertical="center" wrapText="1"/>
    </xf>
    <xf numFmtId="165" fontId="30" fillId="12" borderId="0" xfId="0" quotePrefix="1" applyNumberFormat="1" applyFont="1" applyFill="1" applyAlignment="1">
      <alignment vertical="top" textRotation="255"/>
    </xf>
    <xf numFmtId="0" fontId="23" fillId="12" borderId="14" xfId="0" applyFont="1" applyFill="1" applyBorder="1" applyAlignment="1">
      <alignment horizontal="left" vertical="center"/>
    </xf>
    <xf numFmtId="0" fontId="23" fillId="12" borderId="49" xfId="0" applyFont="1" applyFill="1" applyBorder="1" applyAlignment="1">
      <alignment horizontal="left" vertical="center"/>
    </xf>
    <xf numFmtId="0" fontId="23" fillId="12" borderId="0" xfId="0" applyFont="1" applyFill="1" applyBorder="1" applyAlignment="1">
      <alignment horizontal="left" vertical="center" wrapText="1"/>
    </xf>
    <xf numFmtId="0" fontId="23" fillId="12" borderId="0" xfId="0" applyFont="1" applyFill="1" applyBorder="1" applyAlignment="1">
      <alignment horizontal="center" vertical="center" wrapText="1"/>
    </xf>
    <xf numFmtId="165" fontId="23" fillId="0" borderId="30" xfId="0" quotePrefix="1" applyNumberFormat="1" applyFont="1" applyFill="1" applyBorder="1" applyAlignment="1">
      <alignment horizontal="center" vertical="center" wrapText="1"/>
    </xf>
    <xf numFmtId="165" fontId="23" fillId="12" borderId="30" xfId="0" quotePrefix="1" applyNumberFormat="1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/>
    </xf>
    <xf numFmtId="0" fontId="27" fillId="14" borderId="35" xfId="0" applyFont="1" applyFill="1" applyBorder="1" applyAlignment="1">
      <alignment horizontal="center" vertical="center"/>
    </xf>
    <xf numFmtId="0" fontId="27" fillId="14" borderId="36" xfId="0" applyFont="1" applyFill="1" applyBorder="1" applyAlignment="1">
      <alignment horizontal="center" vertical="center"/>
    </xf>
    <xf numFmtId="0" fontId="27" fillId="14" borderId="37" xfId="0" applyFont="1" applyFill="1" applyBorder="1" applyAlignment="1">
      <alignment horizontal="center" vertical="center"/>
    </xf>
    <xf numFmtId="0" fontId="27" fillId="14" borderId="3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49" fontId="24" fillId="2" borderId="39" xfId="0" applyNumberFormat="1" applyFont="1" applyFill="1" applyBorder="1" applyAlignment="1">
      <alignment horizontal="center" vertical="center" wrapText="1"/>
    </xf>
    <xf numFmtId="49" fontId="24" fillId="2" borderId="12" xfId="0" applyNumberFormat="1" applyFont="1" applyFill="1" applyBorder="1" applyAlignment="1">
      <alignment horizontal="center" vertical="center" wrapText="1"/>
    </xf>
    <xf numFmtId="49" fontId="24" fillId="2" borderId="41" xfId="0" applyNumberFormat="1" applyFont="1" applyFill="1" applyBorder="1" applyAlignment="1">
      <alignment horizontal="center" vertical="center" wrapText="1"/>
    </xf>
    <xf numFmtId="49" fontId="24" fillId="2" borderId="2" xfId="0" applyNumberFormat="1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187" fontId="44" fillId="13" borderId="33" xfId="0" applyNumberFormat="1" applyFont="1" applyFill="1" applyBorder="1" applyAlignment="1">
      <alignment horizontal="center" vertical="center"/>
    </xf>
    <xf numFmtId="187" fontId="44" fillId="13" borderId="21" xfId="0" applyNumberFormat="1" applyFont="1" applyFill="1" applyBorder="1" applyAlignment="1">
      <alignment horizontal="center" vertical="center"/>
    </xf>
    <xf numFmtId="187" fontId="44" fillId="13" borderId="34" xfId="0" applyNumberFormat="1" applyFont="1" applyFill="1" applyBorder="1" applyAlignment="1">
      <alignment horizontal="center" vertical="center"/>
    </xf>
    <xf numFmtId="14" fontId="50" fillId="13" borderId="22" xfId="0" applyNumberFormat="1" applyFont="1" applyFill="1" applyBorder="1" applyAlignment="1">
      <alignment horizontal="center" vertical="center" wrapText="1"/>
    </xf>
    <xf numFmtId="0" fontId="51" fillId="13" borderId="23" xfId="0" applyFont="1" applyFill="1" applyBorder="1" applyAlignment="1">
      <alignment horizontal="center" vertical="center" wrapText="1"/>
    </xf>
    <xf numFmtId="0" fontId="51" fillId="13" borderId="25" xfId="0" applyFont="1" applyFill="1" applyBorder="1" applyAlignment="1">
      <alignment horizontal="center" vertical="center" wrapText="1"/>
    </xf>
    <xf numFmtId="0" fontId="51" fillId="13" borderId="13" xfId="0" applyFont="1" applyFill="1" applyBorder="1" applyAlignment="1">
      <alignment horizontal="center" vertical="center" wrapText="1"/>
    </xf>
    <xf numFmtId="0" fontId="51" fillId="13" borderId="27" xfId="0" applyFont="1" applyFill="1" applyBorder="1" applyAlignment="1">
      <alignment horizontal="center" vertical="center" wrapText="1"/>
    </xf>
    <xf numFmtId="0" fontId="51" fillId="13" borderId="28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24" fillId="2" borderId="46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48" fillId="2" borderId="7" xfId="0" applyFont="1" applyFill="1" applyBorder="1" applyAlignment="1">
      <alignment horizontal="left" vertical="center" wrapText="1"/>
    </xf>
    <xf numFmtId="0" fontId="48" fillId="2" borderId="40" xfId="0" applyFont="1" applyFill="1" applyBorder="1" applyAlignment="1">
      <alignment horizontal="left" vertical="center" wrapText="1"/>
    </xf>
    <xf numFmtId="0" fontId="48" fillId="2" borderId="0" xfId="0" applyFont="1" applyFill="1" applyAlignment="1">
      <alignment horizontal="left" vertical="center" wrapText="1"/>
    </xf>
    <xf numFmtId="0" fontId="48" fillId="2" borderId="48" xfId="0" applyFont="1" applyFill="1" applyBorder="1" applyAlignment="1">
      <alignment horizontal="left" vertical="center" wrapText="1"/>
    </xf>
    <xf numFmtId="0" fontId="46" fillId="13" borderId="50" xfId="0" applyFont="1" applyFill="1" applyBorder="1" applyAlignment="1">
      <alignment horizontal="center" vertical="center" wrapText="1"/>
    </xf>
    <xf numFmtId="0" fontId="46" fillId="13" borderId="51" xfId="0" applyFont="1" applyFill="1" applyBorder="1" applyAlignment="1">
      <alignment horizontal="center" vertical="center" wrapText="1"/>
    </xf>
    <xf numFmtId="0" fontId="46" fillId="13" borderId="52" xfId="0" applyFont="1" applyFill="1" applyBorder="1" applyAlignment="1">
      <alignment horizontal="center" vertical="center" wrapText="1"/>
    </xf>
    <xf numFmtId="0" fontId="28" fillId="12" borderId="44" xfId="0" applyFont="1" applyFill="1" applyBorder="1" applyAlignment="1">
      <alignment horizontal="center" vertical="center" wrapText="1"/>
    </xf>
    <xf numFmtId="0" fontId="24" fillId="12" borderId="9" xfId="0" applyFont="1" applyFill="1" applyBorder="1" applyAlignment="1">
      <alignment horizontal="center" vertical="center" wrapText="1"/>
    </xf>
    <xf numFmtId="0" fontId="52" fillId="2" borderId="7" xfId="0" applyFont="1" applyFill="1" applyBorder="1" applyAlignment="1">
      <alignment horizontal="left" vertical="center" wrapText="1"/>
    </xf>
  </cellXfs>
  <cellStyles count="9">
    <cellStyle name="Moneda" xfId="6" builtinId="4"/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8"/>
    <cellStyle name="Porcentaje" xfId="7" builtinId="5"/>
  </cellStyles>
  <dxfs count="224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ABE9FF"/>
      <color rgb="FFF279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1</xdr:row>
      <xdr:rowOff>190500</xdr:rowOff>
    </xdr:from>
    <xdr:to>
      <xdr:col>7</xdr:col>
      <xdr:colOff>228600</xdr:colOff>
      <xdr:row>8</xdr:row>
      <xdr:rowOff>77876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666750"/>
          <a:ext cx="10058400" cy="3354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57"/>
  <sheetViews>
    <sheetView showGridLines="0" tabSelected="1" topLeftCell="B1179" zoomScale="50" zoomScaleNormal="50" workbookViewId="0">
      <selection activeCell="B1180" sqref="B1180:H1182"/>
    </sheetView>
  </sheetViews>
  <sheetFormatPr baseColWidth="10" defaultColWidth="0" defaultRowHeight="23.25" zeroHeight="1" x14ac:dyDescent="0.3"/>
  <cols>
    <col min="1" max="1" width="2.25" style="16" hidden="1" customWidth="1"/>
    <col min="2" max="2" width="32.75" customWidth="1"/>
    <col min="3" max="3" width="51.125" style="12" customWidth="1"/>
    <col min="4" max="4" width="11.875" style="1" customWidth="1"/>
    <col min="5" max="5" width="18.75" customWidth="1"/>
    <col min="6" max="6" width="11.375" customWidth="1"/>
    <col min="7" max="7" width="9.25" customWidth="1"/>
    <col min="8" max="8" width="14.75" style="13" customWidth="1"/>
    <col min="9" max="9" width="17.5" style="14" customWidth="1"/>
    <col min="10" max="10" width="14.625" style="14" customWidth="1"/>
    <col min="11" max="11" width="19.875" style="14" customWidth="1"/>
    <col min="12" max="12" width="19.375" style="14" customWidth="1"/>
    <col min="13" max="13" width="17.375" style="14" customWidth="1"/>
    <col min="14" max="14" width="19.875" style="15" customWidth="1"/>
    <col min="15" max="15" width="19.125" style="13" customWidth="1"/>
    <col min="16" max="16" width="27.625" style="14" customWidth="1"/>
    <col min="17" max="16384" width="45.25" style="296" hidden="1"/>
  </cols>
  <sheetData>
    <row r="1" spans="1:16" ht="36.75" thickTop="1" thickBot="1" x14ac:dyDescent="0.25">
      <c r="A1" s="452"/>
      <c r="B1" s="452"/>
      <c r="C1" s="452"/>
      <c r="D1" s="452"/>
      <c r="E1" s="452"/>
      <c r="F1" s="452"/>
      <c r="G1" s="452"/>
      <c r="H1" s="452"/>
      <c r="I1" s="448" t="s">
        <v>161</v>
      </c>
      <c r="J1" s="449"/>
      <c r="K1" s="450"/>
      <c r="L1" s="450"/>
      <c r="M1" s="450"/>
      <c r="N1" s="449"/>
      <c r="O1" s="449"/>
      <c r="P1" s="451"/>
    </row>
    <row r="2" spans="1:16" ht="51.75" customHeight="1" x14ac:dyDescent="0.2">
      <c r="A2" s="452"/>
      <c r="B2" s="452"/>
      <c r="C2" s="452"/>
      <c r="D2" s="452"/>
      <c r="E2" s="452"/>
      <c r="F2" s="452"/>
      <c r="G2" s="452"/>
      <c r="H2" s="452"/>
      <c r="I2" s="453" t="s">
        <v>160</v>
      </c>
      <c r="J2" s="454"/>
      <c r="K2" s="445"/>
      <c r="L2" s="445"/>
      <c r="M2" s="445"/>
      <c r="N2" s="459" t="s">
        <v>248</v>
      </c>
      <c r="O2" s="460"/>
      <c r="P2" s="210">
        <v>44842</v>
      </c>
    </row>
    <row r="3" spans="1:16" ht="44.25" customHeight="1" x14ac:dyDescent="0.2">
      <c r="A3" s="452"/>
      <c r="B3" s="452"/>
      <c r="C3" s="452"/>
      <c r="D3" s="452"/>
      <c r="E3" s="452"/>
      <c r="F3" s="452"/>
      <c r="G3" s="452"/>
      <c r="H3" s="452"/>
      <c r="I3" s="455" t="s">
        <v>0</v>
      </c>
      <c r="J3" s="456"/>
      <c r="K3" s="447"/>
      <c r="L3" s="447"/>
      <c r="M3" s="447"/>
      <c r="N3" s="461" t="s">
        <v>1645</v>
      </c>
      <c r="O3" s="462"/>
      <c r="P3" s="211" t="s">
        <v>311</v>
      </c>
    </row>
    <row r="4" spans="1:16" ht="47.25" customHeight="1" x14ac:dyDescent="0.2">
      <c r="A4" s="452"/>
      <c r="B4" s="452"/>
      <c r="C4" s="452"/>
      <c r="D4" s="452"/>
      <c r="E4" s="452"/>
      <c r="F4" s="452"/>
      <c r="G4" s="452"/>
      <c r="H4" s="452"/>
      <c r="I4" s="457" t="s">
        <v>1</v>
      </c>
      <c r="J4" s="458"/>
      <c r="K4" s="446"/>
      <c r="L4" s="446"/>
      <c r="M4" s="446"/>
      <c r="N4" s="461" t="s">
        <v>247</v>
      </c>
      <c r="O4" s="462"/>
      <c r="P4" s="211" t="s">
        <v>311</v>
      </c>
    </row>
    <row r="5" spans="1:16" ht="33" customHeight="1" x14ac:dyDescent="0.2">
      <c r="A5" s="452"/>
      <c r="B5" s="452"/>
      <c r="C5" s="452"/>
      <c r="D5" s="452"/>
      <c r="E5" s="452"/>
      <c r="F5" s="452"/>
      <c r="G5" s="452"/>
      <c r="H5" s="452"/>
      <c r="I5" s="457" t="s">
        <v>2</v>
      </c>
      <c r="J5" s="458"/>
      <c r="K5" s="447"/>
      <c r="L5" s="447"/>
      <c r="M5" s="447"/>
      <c r="N5" s="461" t="s">
        <v>246</v>
      </c>
      <c r="O5" s="462"/>
      <c r="P5" s="211" t="s">
        <v>311</v>
      </c>
    </row>
    <row r="6" spans="1:16" ht="37.15" customHeight="1" x14ac:dyDescent="0.2">
      <c r="A6" s="452"/>
      <c r="B6" s="452"/>
      <c r="C6" s="452"/>
      <c r="D6" s="452"/>
      <c r="E6" s="452"/>
      <c r="F6" s="452"/>
      <c r="G6" s="452"/>
      <c r="H6" s="452"/>
      <c r="I6" s="457" t="s">
        <v>159</v>
      </c>
      <c r="J6" s="458"/>
      <c r="K6" s="474"/>
      <c r="L6" s="474"/>
      <c r="M6" s="474"/>
      <c r="N6" s="463" t="s">
        <v>1116</v>
      </c>
      <c r="O6" s="17" t="s">
        <v>245</v>
      </c>
      <c r="P6" s="212" t="s">
        <v>244</v>
      </c>
    </row>
    <row r="7" spans="1:16" ht="33.6" customHeight="1" thickBot="1" x14ac:dyDescent="0.25">
      <c r="A7" s="452"/>
      <c r="B7" s="452"/>
      <c r="C7" s="452"/>
      <c r="D7" s="452"/>
      <c r="E7" s="452"/>
      <c r="F7" s="452"/>
      <c r="G7" s="452"/>
      <c r="H7" s="452"/>
      <c r="I7" s="486" t="s">
        <v>1962</v>
      </c>
      <c r="J7" s="487"/>
      <c r="K7" s="487"/>
      <c r="L7" s="487"/>
      <c r="M7" s="487"/>
      <c r="N7" s="464"/>
      <c r="O7" s="18" t="s">
        <v>1117</v>
      </c>
      <c r="P7" s="213" t="s">
        <v>250</v>
      </c>
    </row>
    <row r="8" spans="1:16" ht="23.25" customHeight="1" x14ac:dyDescent="0.2">
      <c r="A8" s="452"/>
      <c r="B8" s="452"/>
      <c r="C8" s="452"/>
      <c r="D8" s="452"/>
      <c r="E8" s="452"/>
      <c r="F8" s="452"/>
      <c r="G8" s="452"/>
      <c r="H8" s="452"/>
      <c r="I8" s="475"/>
      <c r="J8" s="476"/>
      <c r="K8" s="488" t="s">
        <v>2340</v>
      </c>
      <c r="L8" s="479"/>
      <c r="M8" s="479"/>
      <c r="N8" s="479"/>
      <c r="O8" s="479"/>
      <c r="P8" s="480"/>
    </row>
    <row r="9" spans="1:16" ht="23.25" customHeight="1" x14ac:dyDescent="0.2">
      <c r="A9" s="452"/>
      <c r="B9" s="452"/>
      <c r="C9" s="452"/>
      <c r="D9" s="452"/>
      <c r="E9" s="452"/>
      <c r="F9" s="452"/>
      <c r="G9" s="452"/>
      <c r="H9" s="452"/>
      <c r="I9" s="477"/>
      <c r="J9" s="478"/>
      <c r="K9" s="481"/>
      <c r="L9" s="481"/>
      <c r="M9" s="481"/>
      <c r="N9" s="481"/>
      <c r="O9" s="481"/>
      <c r="P9" s="482"/>
    </row>
    <row r="10" spans="1:16" ht="23.25" customHeight="1" thickBot="1" x14ac:dyDescent="0.25">
      <c r="A10" s="452"/>
      <c r="B10" s="452"/>
      <c r="C10" s="452"/>
      <c r="D10" s="452"/>
      <c r="E10" s="452"/>
      <c r="F10" s="452"/>
      <c r="G10" s="452"/>
      <c r="H10" s="452"/>
      <c r="I10" s="477"/>
      <c r="J10" s="478"/>
      <c r="K10" s="481"/>
      <c r="L10" s="481"/>
      <c r="M10" s="481"/>
      <c r="N10" s="481"/>
      <c r="O10" s="481"/>
      <c r="P10" s="482"/>
    </row>
    <row r="11" spans="1:16" s="297" customFormat="1" ht="162.6" customHeight="1" thickTop="1" thickBot="1" x14ac:dyDescent="0.25">
      <c r="A11" s="483" t="s">
        <v>1961</v>
      </c>
      <c r="B11" s="484"/>
      <c r="C11" s="484"/>
      <c r="D11" s="484"/>
      <c r="E11" s="484"/>
      <c r="F11" s="484"/>
      <c r="G11" s="484"/>
      <c r="H11" s="484"/>
      <c r="I11" s="484"/>
      <c r="J11" s="484"/>
      <c r="K11" s="484"/>
      <c r="L11" s="484"/>
      <c r="M11" s="484"/>
      <c r="N11" s="484"/>
      <c r="O11" s="484"/>
      <c r="P11" s="485"/>
    </row>
    <row r="12" spans="1:16" s="298" customFormat="1" ht="72.599999999999994" customHeight="1" thickTop="1" x14ac:dyDescent="0.35">
      <c r="A12" s="216"/>
      <c r="B12" s="217" t="s">
        <v>3</v>
      </c>
      <c r="C12" s="218" t="s">
        <v>4</v>
      </c>
      <c r="D12" s="219" t="s">
        <v>74</v>
      </c>
      <c r="E12" s="220" t="s">
        <v>5</v>
      </c>
      <c r="F12" s="220" t="s">
        <v>227</v>
      </c>
      <c r="G12" s="220" t="s">
        <v>1407</v>
      </c>
      <c r="H12" s="214" t="s">
        <v>1120</v>
      </c>
      <c r="I12" s="214" t="s">
        <v>241</v>
      </c>
      <c r="J12" s="214" t="s">
        <v>1121</v>
      </c>
      <c r="K12" s="215" t="s">
        <v>1535</v>
      </c>
      <c r="L12" s="215" t="s">
        <v>249</v>
      </c>
      <c r="M12" s="215" t="s">
        <v>1536</v>
      </c>
      <c r="N12" s="276" t="s">
        <v>1118</v>
      </c>
      <c r="O12" s="276" t="s">
        <v>241</v>
      </c>
      <c r="P12" s="277" t="s">
        <v>1119</v>
      </c>
    </row>
    <row r="13" spans="1:16" s="298" customFormat="1" ht="77.45" customHeight="1" x14ac:dyDescent="0.35">
      <c r="A13" s="118"/>
      <c r="B13" s="179"/>
      <c r="C13" s="67"/>
      <c r="D13" s="67"/>
      <c r="E13" s="67"/>
      <c r="F13" s="67"/>
      <c r="G13" s="179" t="s">
        <v>583</v>
      </c>
      <c r="H13" s="67"/>
      <c r="I13" s="67"/>
      <c r="J13" s="67"/>
      <c r="K13" s="67"/>
      <c r="L13" s="67"/>
      <c r="M13" s="67"/>
      <c r="N13" s="67"/>
      <c r="O13" s="67"/>
      <c r="P13" s="209"/>
    </row>
    <row r="14" spans="1:16" s="298" customFormat="1" ht="93.75" customHeight="1" x14ac:dyDescent="0.35">
      <c r="A14" s="118"/>
      <c r="B14" s="180" t="s">
        <v>1072</v>
      </c>
      <c r="C14" s="58" t="s">
        <v>1528</v>
      </c>
      <c r="D14" s="20"/>
      <c r="E14" s="21" t="s">
        <v>15</v>
      </c>
      <c r="F14" s="22" t="s">
        <v>13</v>
      </c>
      <c r="G14" s="23">
        <v>1</v>
      </c>
      <c r="H14" s="24">
        <v>42.73</v>
      </c>
      <c r="I14" s="25"/>
      <c r="J14" s="26">
        <f>+H14*I14</f>
        <v>0</v>
      </c>
      <c r="K14" s="26">
        <f>H14*(1-5%)</f>
        <v>40.593499999999992</v>
      </c>
      <c r="L14" s="27"/>
      <c r="M14" s="26">
        <f t="shared" ref="M14:M20" si="0">+K14*L14</f>
        <v>0</v>
      </c>
      <c r="N14" s="26">
        <f>H14*(1-12%)</f>
        <v>37.602399999999996</v>
      </c>
      <c r="O14" s="25"/>
      <c r="P14" s="26">
        <f t="shared" ref="P14:P20" si="1">+N14*O14</f>
        <v>0</v>
      </c>
    </row>
    <row r="15" spans="1:16" s="298" customFormat="1" ht="93.75" customHeight="1" x14ac:dyDescent="0.35">
      <c r="A15" s="118"/>
      <c r="B15" s="180" t="s">
        <v>1073</v>
      </c>
      <c r="C15" s="149" t="s">
        <v>1529</v>
      </c>
      <c r="D15" s="20"/>
      <c r="E15" s="21" t="s">
        <v>15</v>
      </c>
      <c r="F15" s="22" t="s">
        <v>13</v>
      </c>
      <c r="G15" s="23">
        <v>1</v>
      </c>
      <c r="H15" s="24">
        <v>30.29</v>
      </c>
      <c r="I15" s="25"/>
      <c r="J15" s="26">
        <f t="shared" ref="J15:J20" si="2">+H15*I15</f>
        <v>0</v>
      </c>
      <c r="K15" s="26">
        <f t="shared" ref="K15:K91" si="3">H15*(1-5%)</f>
        <v>28.775499999999997</v>
      </c>
      <c r="L15" s="27"/>
      <c r="M15" s="26">
        <f t="shared" si="0"/>
        <v>0</v>
      </c>
      <c r="N15" s="26">
        <f t="shared" ref="N15:N91" si="4">H15*(1-12%)</f>
        <v>26.655200000000001</v>
      </c>
      <c r="O15" s="25"/>
      <c r="P15" s="26">
        <f t="shared" si="1"/>
        <v>0</v>
      </c>
    </row>
    <row r="16" spans="1:16" s="298" customFormat="1" ht="93.75" customHeight="1" x14ac:dyDescent="0.35">
      <c r="A16" s="118"/>
      <c r="B16" s="180" t="s">
        <v>1074</v>
      </c>
      <c r="C16" s="149" t="s">
        <v>1075</v>
      </c>
      <c r="D16" s="20"/>
      <c r="E16" s="21" t="s">
        <v>15</v>
      </c>
      <c r="F16" s="22" t="s">
        <v>13</v>
      </c>
      <c r="G16" s="23">
        <v>1</v>
      </c>
      <c r="H16" s="24">
        <v>48.14</v>
      </c>
      <c r="I16" s="25"/>
      <c r="J16" s="26">
        <f t="shared" si="2"/>
        <v>0</v>
      </c>
      <c r="K16" s="26">
        <f t="shared" si="3"/>
        <v>45.732999999999997</v>
      </c>
      <c r="L16" s="27"/>
      <c r="M16" s="26">
        <f t="shared" si="0"/>
        <v>0</v>
      </c>
      <c r="N16" s="26">
        <f t="shared" si="4"/>
        <v>42.363199999999999</v>
      </c>
      <c r="O16" s="25"/>
      <c r="P16" s="26">
        <f t="shared" si="1"/>
        <v>0</v>
      </c>
    </row>
    <row r="17" spans="1:16" s="298" customFormat="1" ht="93.75" customHeight="1" x14ac:dyDescent="0.35">
      <c r="A17" s="118"/>
      <c r="B17" s="180" t="s">
        <v>1077</v>
      </c>
      <c r="C17" s="149" t="s">
        <v>1076</v>
      </c>
      <c r="D17" s="20"/>
      <c r="E17" s="21" t="s">
        <v>15</v>
      </c>
      <c r="F17" s="22" t="s">
        <v>13</v>
      </c>
      <c r="G17" s="23">
        <v>1</v>
      </c>
      <c r="H17" s="24">
        <v>28.67</v>
      </c>
      <c r="I17" s="25"/>
      <c r="J17" s="26">
        <f t="shared" si="2"/>
        <v>0</v>
      </c>
      <c r="K17" s="26">
        <f t="shared" si="3"/>
        <v>27.236499999999999</v>
      </c>
      <c r="L17" s="27"/>
      <c r="M17" s="26">
        <f t="shared" si="0"/>
        <v>0</v>
      </c>
      <c r="N17" s="26">
        <f t="shared" si="4"/>
        <v>25.229600000000001</v>
      </c>
      <c r="O17" s="25"/>
      <c r="P17" s="26">
        <f t="shared" si="1"/>
        <v>0</v>
      </c>
    </row>
    <row r="18" spans="1:16" s="298" customFormat="1" ht="93.75" customHeight="1" x14ac:dyDescent="0.35">
      <c r="A18" s="118"/>
      <c r="B18" s="180" t="s">
        <v>1078</v>
      </c>
      <c r="C18" s="149" t="s">
        <v>1197</v>
      </c>
      <c r="D18" s="20"/>
      <c r="E18" s="21" t="s">
        <v>15</v>
      </c>
      <c r="F18" s="22" t="s">
        <v>13</v>
      </c>
      <c r="G18" s="23">
        <v>1</v>
      </c>
      <c r="H18" s="24">
        <v>51.39</v>
      </c>
      <c r="I18" s="25"/>
      <c r="J18" s="26">
        <f t="shared" si="2"/>
        <v>0</v>
      </c>
      <c r="K18" s="26">
        <f t="shared" si="3"/>
        <v>48.820499999999996</v>
      </c>
      <c r="L18" s="27"/>
      <c r="M18" s="26">
        <f t="shared" si="0"/>
        <v>0</v>
      </c>
      <c r="N18" s="26">
        <f t="shared" si="4"/>
        <v>45.223199999999999</v>
      </c>
      <c r="O18" s="25"/>
      <c r="P18" s="26">
        <f t="shared" si="1"/>
        <v>0</v>
      </c>
    </row>
    <row r="19" spans="1:16" s="298" customFormat="1" ht="93.75" customHeight="1" x14ac:dyDescent="0.35">
      <c r="A19" s="118"/>
      <c r="B19" s="180" t="s">
        <v>1080</v>
      </c>
      <c r="C19" s="149" t="s">
        <v>1079</v>
      </c>
      <c r="D19" s="20"/>
      <c r="E19" s="21" t="s">
        <v>15</v>
      </c>
      <c r="F19" s="22" t="s">
        <v>13</v>
      </c>
      <c r="G19" s="23">
        <v>1</v>
      </c>
      <c r="H19" s="24">
        <v>53.01</v>
      </c>
      <c r="I19" s="25"/>
      <c r="J19" s="26">
        <f t="shared" si="2"/>
        <v>0</v>
      </c>
      <c r="K19" s="26">
        <f t="shared" si="3"/>
        <v>50.359499999999997</v>
      </c>
      <c r="L19" s="27"/>
      <c r="M19" s="26">
        <f t="shared" si="0"/>
        <v>0</v>
      </c>
      <c r="N19" s="26">
        <f t="shared" si="4"/>
        <v>46.648800000000001</v>
      </c>
      <c r="O19" s="25"/>
      <c r="P19" s="26">
        <f t="shared" si="1"/>
        <v>0</v>
      </c>
    </row>
    <row r="20" spans="1:16" s="298" customFormat="1" ht="93.75" customHeight="1" x14ac:dyDescent="0.35">
      <c r="A20" s="118"/>
      <c r="B20" s="180" t="s">
        <v>1081</v>
      </c>
      <c r="C20" s="149" t="s">
        <v>1082</v>
      </c>
      <c r="D20" s="20"/>
      <c r="E20" s="21" t="s">
        <v>15</v>
      </c>
      <c r="F20" s="22" t="s">
        <v>13</v>
      </c>
      <c r="G20" s="23">
        <v>1</v>
      </c>
      <c r="H20" s="24">
        <v>53.01</v>
      </c>
      <c r="I20" s="25"/>
      <c r="J20" s="26">
        <f t="shared" si="2"/>
        <v>0</v>
      </c>
      <c r="K20" s="26">
        <f t="shared" si="3"/>
        <v>50.359499999999997</v>
      </c>
      <c r="L20" s="27"/>
      <c r="M20" s="26">
        <f t="shared" si="0"/>
        <v>0</v>
      </c>
      <c r="N20" s="26">
        <f t="shared" si="4"/>
        <v>46.648800000000001</v>
      </c>
      <c r="O20" s="25"/>
      <c r="P20" s="26">
        <f t="shared" si="1"/>
        <v>0</v>
      </c>
    </row>
    <row r="21" spans="1:16" s="298" customFormat="1" ht="93.75" customHeight="1" x14ac:dyDescent="0.35">
      <c r="A21" s="118"/>
      <c r="B21" s="180" t="s">
        <v>1422</v>
      </c>
      <c r="C21" s="149" t="s">
        <v>1423</v>
      </c>
      <c r="D21" s="20"/>
      <c r="E21" s="21" t="s">
        <v>15</v>
      </c>
      <c r="F21" s="22" t="s">
        <v>13</v>
      </c>
      <c r="G21" s="23">
        <v>1</v>
      </c>
      <c r="H21" s="24">
        <v>44.51</v>
      </c>
      <c r="I21" s="25"/>
      <c r="J21" s="26">
        <f t="shared" ref="J21:J50" si="5">+H21*I21</f>
        <v>0</v>
      </c>
      <c r="K21" s="26">
        <f t="shared" si="3"/>
        <v>42.284499999999994</v>
      </c>
      <c r="L21" s="27"/>
      <c r="M21" s="26">
        <f t="shared" ref="M21:M60" si="6">+K21*L21</f>
        <v>0</v>
      </c>
      <c r="N21" s="26">
        <f t="shared" si="4"/>
        <v>39.168799999999997</v>
      </c>
      <c r="O21" s="25"/>
      <c r="P21" s="26">
        <f t="shared" ref="P21:P50" si="7">+N21*O21</f>
        <v>0</v>
      </c>
    </row>
    <row r="22" spans="1:16" s="298" customFormat="1" ht="93.75" customHeight="1" x14ac:dyDescent="0.35">
      <c r="A22" s="118"/>
      <c r="B22" s="180" t="s">
        <v>1424</v>
      </c>
      <c r="C22" s="149" t="s">
        <v>1425</v>
      </c>
      <c r="D22" s="20"/>
      <c r="E22" s="21" t="s">
        <v>15</v>
      </c>
      <c r="F22" s="22" t="s">
        <v>13</v>
      </c>
      <c r="G22" s="23">
        <v>1</v>
      </c>
      <c r="H22" s="24">
        <v>44.51</v>
      </c>
      <c r="I22" s="25"/>
      <c r="J22" s="26">
        <f t="shared" si="5"/>
        <v>0</v>
      </c>
      <c r="K22" s="26">
        <f t="shared" si="3"/>
        <v>42.284499999999994</v>
      </c>
      <c r="L22" s="27"/>
      <c r="M22" s="26">
        <f t="shared" si="6"/>
        <v>0</v>
      </c>
      <c r="N22" s="26">
        <f t="shared" si="4"/>
        <v>39.168799999999997</v>
      </c>
      <c r="O22" s="25"/>
      <c r="P22" s="26">
        <f t="shared" si="7"/>
        <v>0</v>
      </c>
    </row>
    <row r="23" spans="1:16" s="298" customFormat="1" ht="93.75" customHeight="1" x14ac:dyDescent="0.35">
      <c r="A23" s="118"/>
      <c r="B23" s="180" t="s">
        <v>1426</v>
      </c>
      <c r="C23" s="149" t="s">
        <v>1863</v>
      </c>
      <c r="D23" s="20"/>
      <c r="E23" s="21" t="s">
        <v>14</v>
      </c>
      <c r="F23" s="22" t="s">
        <v>1437</v>
      </c>
      <c r="G23" s="23">
        <v>1</v>
      </c>
      <c r="H23" s="24">
        <v>89.02</v>
      </c>
      <c r="I23" s="25"/>
      <c r="J23" s="26">
        <f t="shared" si="5"/>
        <v>0</v>
      </c>
      <c r="K23" s="26">
        <f t="shared" si="3"/>
        <v>84.568999999999988</v>
      </c>
      <c r="L23" s="27"/>
      <c r="M23" s="26">
        <f t="shared" si="6"/>
        <v>0</v>
      </c>
      <c r="N23" s="26">
        <f t="shared" si="4"/>
        <v>78.337599999999995</v>
      </c>
      <c r="O23" s="25"/>
      <c r="P23" s="26">
        <f t="shared" si="7"/>
        <v>0</v>
      </c>
    </row>
    <row r="24" spans="1:16" s="298" customFormat="1" ht="93.75" customHeight="1" x14ac:dyDescent="0.35">
      <c r="A24" s="118"/>
      <c r="B24" s="180" t="s">
        <v>1427</v>
      </c>
      <c r="C24" s="149" t="s">
        <v>1428</v>
      </c>
      <c r="D24" s="20"/>
      <c r="E24" s="21" t="s">
        <v>14</v>
      </c>
      <c r="F24" s="22" t="s">
        <v>1437</v>
      </c>
      <c r="G24" s="23">
        <v>1</v>
      </c>
      <c r="H24" s="24">
        <v>89.02</v>
      </c>
      <c r="I24" s="25"/>
      <c r="J24" s="26">
        <f t="shared" si="5"/>
        <v>0</v>
      </c>
      <c r="K24" s="26">
        <f t="shared" si="3"/>
        <v>84.568999999999988</v>
      </c>
      <c r="L24" s="27"/>
      <c r="M24" s="26">
        <f t="shared" si="6"/>
        <v>0</v>
      </c>
      <c r="N24" s="26">
        <f t="shared" si="4"/>
        <v>78.337599999999995</v>
      </c>
      <c r="O24" s="25"/>
      <c r="P24" s="26">
        <f t="shared" si="7"/>
        <v>0</v>
      </c>
    </row>
    <row r="25" spans="1:16" s="298" customFormat="1" ht="93.75" customHeight="1" x14ac:dyDescent="0.35">
      <c r="A25" s="118"/>
      <c r="B25" s="180" t="s">
        <v>1429</v>
      </c>
      <c r="C25" s="149" t="s">
        <v>1430</v>
      </c>
      <c r="D25" s="20"/>
      <c r="E25" s="21" t="s">
        <v>14</v>
      </c>
      <c r="F25" s="22" t="s">
        <v>1437</v>
      </c>
      <c r="G25" s="23">
        <v>1</v>
      </c>
      <c r="H25" s="24">
        <v>94.94</v>
      </c>
      <c r="I25" s="25"/>
      <c r="J25" s="26">
        <f t="shared" si="5"/>
        <v>0</v>
      </c>
      <c r="K25" s="26">
        <f t="shared" si="3"/>
        <v>90.192999999999998</v>
      </c>
      <c r="L25" s="27"/>
      <c r="M25" s="26">
        <f t="shared" si="6"/>
        <v>0</v>
      </c>
      <c r="N25" s="26">
        <f t="shared" si="4"/>
        <v>83.547200000000004</v>
      </c>
      <c r="O25" s="25"/>
      <c r="P25" s="26">
        <f t="shared" si="7"/>
        <v>0</v>
      </c>
    </row>
    <row r="26" spans="1:16" s="298" customFormat="1" ht="93.75" customHeight="1" x14ac:dyDescent="0.35">
      <c r="A26" s="118"/>
      <c r="B26" s="180" t="s">
        <v>1431</v>
      </c>
      <c r="C26" s="149" t="s">
        <v>1432</v>
      </c>
      <c r="D26" s="20"/>
      <c r="E26" s="21" t="s">
        <v>14</v>
      </c>
      <c r="F26" s="22" t="s">
        <v>13</v>
      </c>
      <c r="G26" s="23">
        <v>1</v>
      </c>
      <c r="H26" s="24">
        <v>29.67</v>
      </c>
      <c r="I26" s="25"/>
      <c r="J26" s="26">
        <f t="shared" si="5"/>
        <v>0</v>
      </c>
      <c r="K26" s="26">
        <f t="shared" si="3"/>
        <v>28.186499999999999</v>
      </c>
      <c r="L26" s="27"/>
      <c r="M26" s="26">
        <f t="shared" si="6"/>
        <v>0</v>
      </c>
      <c r="N26" s="26">
        <f t="shared" si="4"/>
        <v>26.1096</v>
      </c>
      <c r="O26" s="25"/>
      <c r="P26" s="26">
        <f t="shared" si="7"/>
        <v>0</v>
      </c>
    </row>
    <row r="27" spans="1:16" s="298" customFormat="1" ht="93.75" customHeight="1" x14ac:dyDescent="0.35">
      <c r="A27" s="118"/>
      <c r="B27" s="180" t="s">
        <v>1433</v>
      </c>
      <c r="C27" s="149" t="s">
        <v>1434</v>
      </c>
      <c r="D27" s="20"/>
      <c r="E27" s="21" t="s">
        <v>14</v>
      </c>
      <c r="F27" s="22" t="s">
        <v>1437</v>
      </c>
      <c r="G27" s="23">
        <v>1</v>
      </c>
      <c r="H27" s="24">
        <v>89.02</v>
      </c>
      <c r="I27" s="25"/>
      <c r="J27" s="26">
        <f t="shared" si="5"/>
        <v>0</v>
      </c>
      <c r="K27" s="26">
        <f t="shared" si="3"/>
        <v>84.568999999999988</v>
      </c>
      <c r="L27" s="27"/>
      <c r="M27" s="26">
        <f t="shared" si="6"/>
        <v>0</v>
      </c>
      <c r="N27" s="26">
        <f t="shared" si="4"/>
        <v>78.337599999999995</v>
      </c>
      <c r="O27" s="25"/>
      <c r="P27" s="26">
        <f t="shared" si="7"/>
        <v>0</v>
      </c>
    </row>
    <row r="28" spans="1:16" s="298" customFormat="1" ht="93.75" customHeight="1" x14ac:dyDescent="0.35">
      <c r="A28" s="118"/>
      <c r="B28" s="180" t="s">
        <v>1435</v>
      </c>
      <c r="C28" s="149" t="s">
        <v>1436</v>
      </c>
      <c r="D28" s="20"/>
      <c r="E28" s="21" t="s">
        <v>14</v>
      </c>
      <c r="F28" s="22" t="s">
        <v>1437</v>
      </c>
      <c r="G28" s="23">
        <v>1</v>
      </c>
      <c r="H28" s="24">
        <v>99.94</v>
      </c>
      <c r="I28" s="25"/>
      <c r="J28" s="26">
        <f t="shared" si="5"/>
        <v>0</v>
      </c>
      <c r="K28" s="26">
        <f t="shared" si="3"/>
        <v>94.942999999999998</v>
      </c>
      <c r="L28" s="27"/>
      <c r="M28" s="26">
        <f t="shared" si="6"/>
        <v>0</v>
      </c>
      <c r="N28" s="26">
        <f t="shared" si="4"/>
        <v>87.947199999999995</v>
      </c>
      <c r="O28" s="25"/>
      <c r="P28" s="26">
        <f t="shared" si="7"/>
        <v>0</v>
      </c>
    </row>
    <row r="29" spans="1:16" s="298" customFormat="1" ht="93.75" customHeight="1" x14ac:dyDescent="0.35">
      <c r="A29" s="432"/>
      <c r="B29" s="229" t="s">
        <v>2230</v>
      </c>
      <c r="C29" s="230" t="s">
        <v>2231</v>
      </c>
      <c r="D29" s="239"/>
      <c r="E29" s="232" t="s">
        <v>12</v>
      </c>
      <c r="F29" s="233" t="s">
        <v>13</v>
      </c>
      <c r="G29" s="234">
        <v>1</v>
      </c>
      <c r="H29" s="235">
        <v>42.38</v>
      </c>
      <c r="I29" s="25"/>
      <c r="J29" s="236">
        <f t="shared" si="5"/>
        <v>0</v>
      </c>
      <c r="K29" s="236">
        <f t="shared" si="3"/>
        <v>40.261000000000003</v>
      </c>
      <c r="L29" s="27"/>
      <c r="M29" s="236">
        <f t="shared" si="6"/>
        <v>0</v>
      </c>
      <c r="N29" s="236">
        <f t="shared" si="4"/>
        <v>37.294400000000003</v>
      </c>
      <c r="O29" s="25"/>
      <c r="P29" s="236">
        <f t="shared" si="7"/>
        <v>0</v>
      </c>
    </row>
    <row r="30" spans="1:16" s="298" customFormat="1" ht="93.75" customHeight="1" x14ac:dyDescent="0.35">
      <c r="A30" s="432"/>
      <c r="B30" s="229" t="s">
        <v>2240</v>
      </c>
      <c r="C30" s="230" t="s">
        <v>2241</v>
      </c>
      <c r="D30" s="239"/>
      <c r="E30" s="232" t="s">
        <v>12</v>
      </c>
      <c r="F30" s="233" t="s">
        <v>13</v>
      </c>
      <c r="G30" s="234">
        <v>1</v>
      </c>
      <c r="H30" s="235">
        <v>27.06</v>
      </c>
      <c r="I30" s="25"/>
      <c r="J30" s="236">
        <f t="shared" ref="J30:J32" si="8">+H30*I30</f>
        <v>0</v>
      </c>
      <c r="K30" s="236">
        <f t="shared" ref="K30:K32" si="9">H30*(1-5%)</f>
        <v>25.706999999999997</v>
      </c>
      <c r="L30" s="27"/>
      <c r="M30" s="236">
        <f t="shared" ref="M30:M32" si="10">+K30*L30</f>
        <v>0</v>
      </c>
      <c r="N30" s="236">
        <f t="shared" ref="N30:N32" si="11">H30*(1-12%)</f>
        <v>23.812799999999999</v>
      </c>
      <c r="O30" s="25"/>
      <c r="P30" s="236">
        <f t="shared" ref="P30:P32" si="12">+N30*O30</f>
        <v>0</v>
      </c>
    </row>
    <row r="31" spans="1:16" s="298" customFormat="1" ht="93.75" customHeight="1" x14ac:dyDescent="0.35">
      <c r="A31" s="432"/>
      <c r="B31" s="229" t="s">
        <v>2200</v>
      </c>
      <c r="C31" s="230" t="s">
        <v>2232</v>
      </c>
      <c r="D31" s="239"/>
      <c r="E31" s="232" t="s">
        <v>12</v>
      </c>
      <c r="F31" s="233" t="s">
        <v>13</v>
      </c>
      <c r="G31" s="234">
        <v>1</v>
      </c>
      <c r="H31" s="235">
        <v>42.38</v>
      </c>
      <c r="I31" s="25"/>
      <c r="J31" s="236">
        <f t="shared" si="8"/>
        <v>0</v>
      </c>
      <c r="K31" s="236">
        <f t="shared" si="9"/>
        <v>40.261000000000003</v>
      </c>
      <c r="L31" s="27"/>
      <c r="M31" s="236">
        <f t="shared" si="10"/>
        <v>0</v>
      </c>
      <c r="N31" s="236">
        <f t="shared" si="11"/>
        <v>37.294400000000003</v>
      </c>
      <c r="O31" s="25"/>
      <c r="P31" s="236">
        <f t="shared" si="12"/>
        <v>0</v>
      </c>
    </row>
    <row r="32" spans="1:16" s="298" customFormat="1" ht="93.75" customHeight="1" x14ac:dyDescent="0.35">
      <c r="A32" s="432"/>
      <c r="B32" s="229" t="s">
        <v>2233</v>
      </c>
      <c r="C32" s="230" t="s">
        <v>2234</v>
      </c>
      <c r="D32" s="239"/>
      <c r="E32" s="232" t="s">
        <v>12</v>
      </c>
      <c r="F32" s="233" t="s">
        <v>13</v>
      </c>
      <c r="G32" s="234">
        <v>1</v>
      </c>
      <c r="H32" s="235">
        <v>43.4</v>
      </c>
      <c r="I32" s="25"/>
      <c r="J32" s="236">
        <f t="shared" si="8"/>
        <v>0</v>
      </c>
      <c r="K32" s="236">
        <f t="shared" si="9"/>
        <v>41.23</v>
      </c>
      <c r="L32" s="27"/>
      <c r="M32" s="236">
        <f t="shared" si="10"/>
        <v>0</v>
      </c>
      <c r="N32" s="236">
        <f t="shared" si="11"/>
        <v>38.192</v>
      </c>
      <c r="O32" s="25"/>
      <c r="P32" s="236">
        <f t="shared" si="12"/>
        <v>0</v>
      </c>
    </row>
    <row r="33" spans="1:16" s="298" customFormat="1" ht="93.75" customHeight="1" x14ac:dyDescent="0.35">
      <c r="A33" s="118"/>
      <c r="B33" s="180" t="s">
        <v>2146</v>
      </c>
      <c r="C33" s="149" t="s">
        <v>2147</v>
      </c>
      <c r="D33" s="20"/>
      <c r="E33" s="21" t="s">
        <v>6</v>
      </c>
      <c r="F33" s="22" t="s">
        <v>13</v>
      </c>
      <c r="G33" s="23">
        <v>1</v>
      </c>
      <c r="H33" s="24">
        <v>44.99</v>
      </c>
      <c r="I33" s="25"/>
      <c r="J33" s="26">
        <f t="shared" ref="J33" si="13">+H33*I33</f>
        <v>0</v>
      </c>
      <c r="K33" s="26">
        <f>H33*(1-5%)</f>
        <v>42.740499999999997</v>
      </c>
      <c r="L33" s="27"/>
      <c r="M33" s="26">
        <f t="shared" ref="M33" si="14">+K33*L33</f>
        <v>0</v>
      </c>
      <c r="N33" s="26">
        <f t="shared" ref="N33" si="15">H33*(1-12%)</f>
        <v>39.591200000000001</v>
      </c>
      <c r="O33" s="25"/>
      <c r="P33" s="26">
        <f t="shared" ref="P33" si="16">+N33*O33</f>
        <v>0</v>
      </c>
    </row>
    <row r="34" spans="1:16" s="298" customFormat="1" ht="93.75" customHeight="1" x14ac:dyDescent="0.35">
      <c r="A34" s="118"/>
      <c r="B34" s="229" t="s">
        <v>2144</v>
      </c>
      <c r="C34" s="230" t="s">
        <v>2145</v>
      </c>
      <c r="D34" s="239"/>
      <c r="E34" s="232" t="s">
        <v>6</v>
      </c>
      <c r="F34" s="233" t="s">
        <v>13</v>
      </c>
      <c r="G34" s="234">
        <v>1</v>
      </c>
      <c r="H34" s="235">
        <v>41.61</v>
      </c>
      <c r="I34" s="25"/>
      <c r="J34" s="236">
        <f t="shared" ref="J34" si="17">+H34*I34</f>
        <v>0</v>
      </c>
      <c r="K34" s="236">
        <f t="shared" ref="K34" si="18">H34*(1-5%)</f>
        <v>39.529499999999999</v>
      </c>
      <c r="L34" s="27"/>
      <c r="M34" s="236">
        <f t="shared" ref="M34" si="19">+K34*L34</f>
        <v>0</v>
      </c>
      <c r="N34" s="236">
        <f t="shared" ref="N34" si="20">H34*(1-12%)</f>
        <v>36.616799999999998</v>
      </c>
      <c r="O34" s="25"/>
      <c r="P34" s="236">
        <f t="shared" ref="P34" si="21">+N34*O34</f>
        <v>0</v>
      </c>
    </row>
    <row r="35" spans="1:16" s="298" customFormat="1" ht="93.75" customHeight="1" x14ac:dyDescent="0.35">
      <c r="A35" s="118"/>
      <c r="B35" s="180" t="s">
        <v>1438</v>
      </c>
      <c r="C35" s="149" t="s">
        <v>1515</v>
      </c>
      <c r="D35" s="20"/>
      <c r="E35" s="21" t="s">
        <v>6</v>
      </c>
      <c r="F35" s="22" t="s">
        <v>13</v>
      </c>
      <c r="G35" s="23">
        <v>1</v>
      </c>
      <c r="H35" s="24">
        <v>29.67</v>
      </c>
      <c r="I35" s="25"/>
      <c r="J35" s="26">
        <f t="shared" si="5"/>
        <v>0</v>
      </c>
      <c r="K35" s="26">
        <f t="shared" si="3"/>
        <v>28.186499999999999</v>
      </c>
      <c r="L35" s="27"/>
      <c r="M35" s="26">
        <f t="shared" si="6"/>
        <v>0</v>
      </c>
      <c r="N35" s="26">
        <f t="shared" si="4"/>
        <v>26.1096</v>
      </c>
      <c r="O35" s="25"/>
      <c r="P35" s="26">
        <f t="shared" si="7"/>
        <v>0</v>
      </c>
    </row>
    <row r="36" spans="1:16" s="298" customFormat="1" ht="93.75" customHeight="1" x14ac:dyDescent="0.35">
      <c r="A36" s="118"/>
      <c r="B36" s="326" t="s">
        <v>1439</v>
      </c>
      <c r="C36" s="325" t="s">
        <v>1516</v>
      </c>
      <c r="D36" s="327"/>
      <c r="E36" s="328" t="s">
        <v>6</v>
      </c>
      <c r="F36" s="322" t="s">
        <v>13</v>
      </c>
      <c r="G36" s="323">
        <v>1</v>
      </c>
      <c r="H36" s="324">
        <v>41.99</v>
      </c>
      <c r="I36" s="25"/>
      <c r="J36" s="26">
        <f t="shared" si="5"/>
        <v>0</v>
      </c>
      <c r="K36" s="26">
        <f t="shared" si="3"/>
        <v>39.890500000000003</v>
      </c>
      <c r="L36" s="27"/>
      <c r="M36" s="26">
        <f t="shared" si="6"/>
        <v>0</v>
      </c>
      <c r="N36" s="26">
        <f t="shared" si="4"/>
        <v>36.9512</v>
      </c>
      <c r="O36" s="25"/>
      <c r="P36" s="26">
        <f t="shared" si="7"/>
        <v>0</v>
      </c>
    </row>
    <row r="37" spans="1:16" s="298" customFormat="1" ht="93.75" customHeight="1" x14ac:dyDescent="0.35">
      <c r="A37" s="118"/>
      <c r="B37" s="326" t="s">
        <v>1440</v>
      </c>
      <c r="C37" s="325" t="s">
        <v>1513</v>
      </c>
      <c r="D37" s="327"/>
      <c r="E37" s="328" t="s">
        <v>6</v>
      </c>
      <c r="F37" s="322" t="s">
        <v>13</v>
      </c>
      <c r="G37" s="323">
        <v>1</v>
      </c>
      <c r="H37" s="324">
        <v>41.99</v>
      </c>
      <c r="I37" s="25"/>
      <c r="J37" s="26">
        <f t="shared" si="5"/>
        <v>0</v>
      </c>
      <c r="K37" s="26">
        <f t="shared" si="3"/>
        <v>39.890500000000003</v>
      </c>
      <c r="L37" s="27"/>
      <c r="M37" s="26">
        <f t="shared" si="6"/>
        <v>0</v>
      </c>
      <c r="N37" s="26">
        <f t="shared" si="4"/>
        <v>36.9512</v>
      </c>
      <c r="O37" s="25"/>
      <c r="P37" s="26">
        <f t="shared" si="7"/>
        <v>0</v>
      </c>
    </row>
    <row r="38" spans="1:16" s="298" customFormat="1" ht="93.75" customHeight="1" x14ac:dyDescent="0.35">
      <c r="A38" s="118"/>
      <c r="B38" s="329" t="s">
        <v>1441</v>
      </c>
      <c r="C38" s="330" t="s">
        <v>1514</v>
      </c>
      <c r="D38" s="331"/>
      <c r="E38" s="332" t="s">
        <v>6</v>
      </c>
      <c r="F38" s="333" t="s">
        <v>13</v>
      </c>
      <c r="G38" s="334">
        <v>1</v>
      </c>
      <c r="H38" s="335">
        <v>42.99</v>
      </c>
      <c r="I38" s="25"/>
      <c r="J38" s="430">
        <f t="shared" si="5"/>
        <v>0</v>
      </c>
      <c r="K38" s="430">
        <f t="shared" si="3"/>
        <v>40.840499999999999</v>
      </c>
      <c r="L38" s="27"/>
      <c r="M38" s="430">
        <f t="shared" si="6"/>
        <v>0</v>
      </c>
      <c r="N38" s="430">
        <f t="shared" si="4"/>
        <v>37.831200000000003</v>
      </c>
      <c r="O38" s="25"/>
      <c r="P38" s="430">
        <f t="shared" si="7"/>
        <v>0</v>
      </c>
    </row>
    <row r="39" spans="1:16" s="298" customFormat="1" ht="93.75" customHeight="1" x14ac:dyDescent="0.35">
      <c r="A39" s="118"/>
      <c r="B39" s="329" t="s">
        <v>1442</v>
      </c>
      <c r="C39" s="330" t="s">
        <v>1512</v>
      </c>
      <c r="D39" s="331"/>
      <c r="E39" s="332" t="s">
        <v>6</v>
      </c>
      <c r="F39" s="333" t="s">
        <v>13</v>
      </c>
      <c r="G39" s="334">
        <v>1</v>
      </c>
      <c r="H39" s="335">
        <v>42.99</v>
      </c>
      <c r="I39" s="25"/>
      <c r="J39" s="430">
        <f t="shared" si="5"/>
        <v>0</v>
      </c>
      <c r="K39" s="430">
        <f t="shared" si="3"/>
        <v>40.840499999999999</v>
      </c>
      <c r="L39" s="27"/>
      <c r="M39" s="430">
        <f t="shared" si="6"/>
        <v>0</v>
      </c>
      <c r="N39" s="430">
        <f t="shared" si="4"/>
        <v>37.831200000000003</v>
      </c>
      <c r="O39" s="25"/>
      <c r="P39" s="430">
        <f t="shared" si="7"/>
        <v>0</v>
      </c>
    </row>
    <row r="40" spans="1:16" s="298" customFormat="1" ht="93.75" customHeight="1" x14ac:dyDescent="0.35">
      <c r="A40" s="118"/>
      <c r="B40" s="180" t="s">
        <v>1443</v>
      </c>
      <c r="C40" s="149" t="s">
        <v>1517</v>
      </c>
      <c r="D40" s="20"/>
      <c r="E40" s="21" t="s">
        <v>6</v>
      </c>
      <c r="F40" s="22" t="s">
        <v>13</v>
      </c>
      <c r="G40" s="23">
        <v>1</v>
      </c>
      <c r="H40" s="24">
        <v>38.57</v>
      </c>
      <c r="I40" s="25"/>
      <c r="J40" s="26">
        <f t="shared" si="5"/>
        <v>0</v>
      </c>
      <c r="K40" s="26">
        <f t="shared" si="3"/>
        <v>36.641500000000001</v>
      </c>
      <c r="L40" s="27"/>
      <c r="M40" s="26">
        <f t="shared" si="6"/>
        <v>0</v>
      </c>
      <c r="N40" s="26">
        <f t="shared" si="4"/>
        <v>33.941600000000001</v>
      </c>
      <c r="O40" s="25"/>
      <c r="P40" s="26">
        <f t="shared" si="7"/>
        <v>0</v>
      </c>
    </row>
    <row r="41" spans="1:16" s="298" customFormat="1" ht="93.75" customHeight="1" x14ac:dyDescent="0.35">
      <c r="A41" s="118"/>
      <c r="B41" s="229" t="s">
        <v>2194</v>
      </c>
      <c r="C41" s="230" t="s">
        <v>2237</v>
      </c>
      <c r="D41" s="239"/>
      <c r="E41" s="232" t="s">
        <v>6</v>
      </c>
      <c r="F41" s="233" t="s">
        <v>13</v>
      </c>
      <c r="G41" s="234">
        <v>1</v>
      </c>
      <c r="H41" s="235">
        <v>39.82</v>
      </c>
      <c r="I41" s="25"/>
      <c r="J41" s="236">
        <f t="shared" si="5"/>
        <v>0</v>
      </c>
      <c r="K41" s="236">
        <f t="shared" si="3"/>
        <v>37.829000000000001</v>
      </c>
      <c r="L41" s="27"/>
      <c r="M41" s="236">
        <f t="shared" si="6"/>
        <v>0</v>
      </c>
      <c r="N41" s="236">
        <f t="shared" si="4"/>
        <v>35.041600000000003</v>
      </c>
      <c r="O41" s="25"/>
      <c r="P41" s="236">
        <f t="shared" si="7"/>
        <v>0</v>
      </c>
    </row>
    <row r="42" spans="1:16" s="298" customFormat="1" ht="93.75" customHeight="1" x14ac:dyDescent="0.35">
      <c r="A42" s="118"/>
      <c r="B42" s="180" t="s">
        <v>1444</v>
      </c>
      <c r="C42" s="149" t="s">
        <v>1518</v>
      </c>
      <c r="D42" s="20"/>
      <c r="E42" s="21" t="s">
        <v>6</v>
      </c>
      <c r="F42" s="22" t="s">
        <v>13</v>
      </c>
      <c r="G42" s="23">
        <v>1</v>
      </c>
      <c r="H42" s="24">
        <v>38.57</v>
      </c>
      <c r="I42" s="25"/>
      <c r="J42" s="26">
        <f t="shared" si="5"/>
        <v>0</v>
      </c>
      <c r="K42" s="26">
        <f t="shared" si="3"/>
        <v>36.641500000000001</v>
      </c>
      <c r="L42" s="27"/>
      <c r="M42" s="26">
        <f t="shared" si="6"/>
        <v>0</v>
      </c>
      <c r="N42" s="26">
        <f t="shared" si="4"/>
        <v>33.941600000000001</v>
      </c>
      <c r="O42" s="25"/>
      <c r="P42" s="26">
        <f t="shared" si="7"/>
        <v>0</v>
      </c>
    </row>
    <row r="43" spans="1:16" s="298" customFormat="1" ht="93.75" customHeight="1" x14ac:dyDescent="0.35">
      <c r="A43" s="118"/>
      <c r="B43" s="229" t="s">
        <v>2196</v>
      </c>
      <c r="C43" s="230" t="s">
        <v>2235</v>
      </c>
      <c r="D43" s="239"/>
      <c r="E43" s="232" t="s">
        <v>6</v>
      </c>
      <c r="F43" s="233" t="s">
        <v>13</v>
      </c>
      <c r="G43" s="234">
        <v>1</v>
      </c>
      <c r="H43" s="235">
        <v>39.82</v>
      </c>
      <c r="I43" s="25"/>
      <c r="J43" s="236">
        <f t="shared" ref="J43" si="22">+H43*I43</f>
        <v>0</v>
      </c>
      <c r="K43" s="236">
        <f t="shared" ref="K43" si="23">H43*(1-5%)</f>
        <v>37.829000000000001</v>
      </c>
      <c r="L43" s="27"/>
      <c r="M43" s="236">
        <f t="shared" ref="M43" si="24">+K43*L43</f>
        <v>0</v>
      </c>
      <c r="N43" s="236">
        <f t="shared" ref="N43" si="25">H43*(1-12%)</f>
        <v>35.041600000000003</v>
      </c>
      <c r="O43" s="25"/>
      <c r="P43" s="236">
        <f t="shared" ref="P43" si="26">+N43*O43</f>
        <v>0</v>
      </c>
    </row>
    <row r="44" spans="1:16" s="298" customFormat="1" ht="93.75" customHeight="1" x14ac:dyDescent="0.35">
      <c r="A44" s="118"/>
      <c r="B44" s="180" t="s">
        <v>1445</v>
      </c>
      <c r="C44" s="149" t="s">
        <v>1519</v>
      </c>
      <c r="D44" s="20"/>
      <c r="E44" s="21" t="s">
        <v>6</v>
      </c>
      <c r="F44" s="22" t="s">
        <v>13</v>
      </c>
      <c r="G44" s="23">
        <v>1</v>
      </c>
      <c r="H44" s="24">
        <v>23.74</v>
      </c>
      <c r="I44" s="25"/>
      <c r="J44" s="26">
        <f t="shared" si="5"/>
        <v>0</v>
      </c>
      <c r="K44" s="26">
        <f t="shared" si="3"/>
        <v>22.552999999999997</v>
      </c>
      <c r="L44" s="27"/>
      <c r="M44" s="26">
        <f t="shared" si="6"/>
        <v>0</v>
      </c>
      <c r="N44" s="26">
        <f t="shared" si="4"/>
        <v>20.891199999999998</v>
      </c>
      <c r="O44" s="25"/>
      <c r="P44" s="26">
        <f t="shared" si="7"/>
        <v>0</v>
      </c>
    </row>
    <row r="45" spans="1:16" s="298" customFormat="1" ht="93.75" customHeight="1" x14ac:dyDescent="0.35">
      <c r="A45" s="118"/>
      <c r="B45" s="229" t="s">
        <v>2195</v>
      </c>
      <c r="C45" s="230" t="s">
        <v>2238</v>
      </c>
      <c r="D45" s="239"/>
      <c r="E45" s="232" t="s">
        <v>6</v>
      </c>
      <c r="F45" s="233" t="s">
        <v>13</v>
      </c>
      <c r="G45" s="234">
        <v>1</v>
      </c>
      <c r="H45" s="235">
        <v>22.97</v>
      </c>
      <c r="I45" s="25"/>
      <c r="J45" s="236">
        <f t="shared" si="5"/>
        <v>0</v>
      </c>
      <c r="K45" s="236">
        <f t="shared" si="3"/>
        <v>21.821499999999997</v>
      </c>
      <c r="L45" s="27"/>
      <c r="M45" s="236">
        <f t="shared" si="6"/>
        <v>0</v>
      </c>
      <c r="N45" s="236">
        <f t="shared" si="4"/>
        <v>20.2136</v>
      </c>
      <c r="O45" s="25"/>
      <c r="P45" s="236">
        <f t="shared" si="7"/>
        <v>0</v>
      </c>
    </row>
    <row r="46" spans="1:16" s="298" customFormat="1" ht="93.75" customHeight="1" x14ac:dyDescent="0.35">
      <c r="A46" s="118"/>
      <c r="B46" s="329" t="s">
        <v>1446</v>
      </c>
      <c r="C46" s="330" t="s">
        <v>1520</v>
      </c>
      <c r="D46" s="331"/>
      <c r="E46" s="332" t="s">
        <v>6</v>
      </c>
      <c r="F46" s="333" t="s">
        <v>13</v>
      </c>
      <c r="G46" s="334">
        <v>1</v>
      </c>
      <c r="H46" s="335">
        <v>42.99</v>
      </c>
      <c r="I46" s="25"/>
      <c r="J46" s="430">
        <f t="shared" si="5"/>
        <v>0</v>
      </c>
      <c r="K46" s="430">
        <f t="shared" si="3"/>
        <v>40.840499999999999</v>
      </c>
      <c r="L46" s="27"/>
      <c r="M46" s="430">
        <f t="shared" si="6"/>
        <v>0</v>
      </c>
      <c r="N46" s="430">
        <f t="shared" si="4"/>
        <v>37.831200000000003</v>
      </c>
      <c r="O46" s="25"/>
      <c r="P46" s="430">
        <f t="shared" si="7"/>
        <v>0</v>
      </c>
    </row>
    <row r="47" spans="1:16" s="298" customFormat="1" ht="93.75" customHeight="1" x14ac:dyDescent="0.35">
      <c r="A47" s="118"/>
      <c r="B47" s="329" t="s">
        <v>1447</v>
      </c>
      <c r="C47" s="330" t="s">
        <v>1521</v>
      </c>
      <c r="D47" s="331"/>
      <c r="E47" s="332" t="s">
        <v>6</v>
      </c>
      <c r="F47" s="333" t="s">
        <v>13</v>
      </c>
      <c r="G47" s="334">
        <v>1</v>
      </c>
      <c r="H47" s="335">
        <v>42.99</v>
      </c>
      <c r="I47" s="25"/>
      <c r="J47" s="430">
        <f t="shared" si="5"/>
        <v>0</v>
      </c>
      <c r="K47" s="430">
        <f t="shared" si="3"/>
        <v>40.840499999999999</v>
      </c>
      <c r="L47" s="27"/>
      <c r="M47" s="430">
        <f t="shared" si="6"/>
        <v>0</v>
      </c>
      <c r="N47" s="430">
        <f t="shared" si="4"/>
        <v>37.831200000000003</v>
      </c>
      <c r="O47" s="25"/>
      <c r="P47" s="430">
        <f t="shared" si="7"/>
        <v>0</v>
      </c>
    </row>
    <row r="48" spans="1:16" s="298" customFormat="1" ht="93.75" customHeight="1" x14ac:dyDescent="0.35">
      <c r="A48" s="118"/>
      <c r="B48" s="266" t="s">
        <v>2193</v>
      </c>
      <c r="C48" s="274" t="s">
        <v>2236</v>
      </c>
      <c r="D48" s="290"/>
      <c r="E48" s="275" t="s">
        <v>6</v>
      </c>
      <c r="F48" s="267" t="s">
        <v>13</v>
      </c>
      <c r="G48" s="268">
        <v>1</v>
      </c>
      <c r="H48" s="269">
        <v>41.61</v>
      </c>
      <c r="I48" s="25"/>
      <c r="J48" s="236">
        <f t="shared" si="5"/>
        <v>0</v>
      </c>
      <c r="K48" s="236">
        <f t="shared" si="3"/>
        <v>39.529499999999999</v>
      </c>
      <c r="L48" s="27"/>
      <c r="M48" s="236">
        <f t="shared" si="6"/>
        <v>0</v>
      </c>
      <c r="N48" s="236">
        <f t="shared" si="4"/>
        <v>36.616799999999998</v>
      </c>
      <c r="O48" s="25"/>
      <c r="P48" s="236">
        <f t="shared" si="7"/>
        <v>0</v>
      </c>
    </row>
    <row r="49" spans="1:16" s="298" customFormat="1" ht="93.75" customHeight="1" x14ac:dyDescent="0.35">
      <c r="A49" s="118"/>
      <c r="B49" s="266" t="s">
        <v>2197</v>
      </c>
      <c r="C49" s="274" t="s">
        <v>2229</v>
      </c>
      <c r="D49" s="290"/>
      <c r="E49" s="275" t="s">
        <v>6</v>
      </c>
      <c r="F49" s="267" t="s">
        <v>13</v>
      </c>
      <c r="G49" s="268">
        <v>1</v>
      </c>
      <c r="H49" s="269"/>
      <c r="I49" s="25"/>
      <c r="J49" s="236">
        <f t="shared" si="5"/>
        <v>0</v>
      </c>
      <c r="K49" s="236">
        <f t="shared" si="3"/>
        <v>0</v>
      </c>
      <c r="L49" s="27"/>
      <c r="M49" s="236">
        <f t="shared" si="6"/>
        <v>0</v>
      </c>
      <c r="N49" s="236">
        <f t="shared" si="4"/>
        <v>0</v>
      </c>
      <c r="O49" s="25"/>
      <c r="P49" s="236">
        <f t="shared" si="7"/>
        <v>0</v>
      </c>
    </row>
    <row r="50" spans="1:16" s="298" customFormat="1" ht="93.75" customHeight="1" x14ac:dyDescent="0.35">
      <c r="A50" s="118"/>
      <c r="B50" s="266" t="s">
        <v>2198</v>
      </c>
      <c r="C50" s="274" t="s">
        <v>2239</v>
      </c>
      <c r="D50" s="290"/>
      <c r="E50" s="275" t="s">
        <v>6</v>
      </c>
      <c r="F50" s="267" t="s">
        <v>13</v>
      </c>
      <c r="G50" s="268">
        <v>1</v>
      </c>
      <c r="H50" s="269">
        <v>24.5</v>
      </c>
      <c r="I50" s="25"/>
      <c r="J50" s="236">
        <f t="shared" si="5"/>
        <v>0</v>
      </c>
      <c r="K50" s="236">
        <f t="shared" si="3"/>
        <v>23.274999999999999</v>
      </c>
      <c r="L50" s="27"/>
      <c r="M50" s="236">
        <f t="shared" si="6"/>
        <v>0</v>
      </c>
      <c r="N50" s="236">
        <f t="shared" si="4"/>
        <v>21.56</v>
      </c>
      <c r="O50" s="25"/>
      <c r="P50" s="236">
        <f t="shared" si="7"/>
        <v>0</v>
      </c>
    </row>
    <row r="51" spans="1:16" s="298" customFormat="1" ht="93.75" customHeight="1" x14ac:dyDescent="0.35">
      <c r="A51" s="118"/>
      <c r="B51" s="180" t="s">
        <v>1448</v>
      </c>
      <c r="C51" s="149" t="s">
        <v>1458</v>
      </c>
      <c r="D51" s="20"/>
      <c r="E51" s="21" t="s">
        <v>11</v>
      </c>
      <c r="F51" s="22" t="s">
        <v>13</v>
      </c>
      <c r="G51" s="23">
        <v>1</v>
      </c>
      <c r="H51" s="24">
        <v>48.96</v>
      </c>
      <c r="I51" s="25"/>
      <c r="J51" s="26">
        <f>+H51*I51</f>
        <v>0</v>
      </c>
      <c r="K51" s="26">
        <f t="shared" si="3"/>
        <v>46.512</v>
      </c>
      <c r="L51" s="27"/>
      <c r="M51" s="26">
        <f t="shared" si="6"/>
        <v>0</v>
      </c>
      <c r="N51" s="26">
        <f t="shared" si="4"/>
        <v>43.084800000000001</v>
      </c>
      <c r="O51" s="25"/>
      <c r="P51" s="26">
        <f>+N51*O51</f>
        <v>0</v>
      </c>
    </row>
    <row r="52" spans="1:16" s="298" customFormat="1" ht="93.75" customHeight="1" x14ac:dyDescent="0.35">
      <c r="A52" s="118"/>
      <c r="B52" s="180" t="s">
        <v>1449</v>
      </c>
      <c r="C52" s="149" t="s">
        <v>1459</v>
      </c>
      <c r="D52" s="20"/>
      <c r="E52" s="21" t="s">
        <v>11</v>
      </c>
      <c r="F52" s="22" t="s">
        <v>13</v>
      </c>
      <c r="G52" s="23">
        <v>1</v>
      </c>
      <c r="H52" s="24">
        <v>48.96</v>
      </c>
      <c r="I52" s="25"/>
      <c r="J52" s="26">
        <f t="shared" ref="J52:J60" si="27">+H52*I52</f>
        <v>0</v>
      </c>
      <c r="K52" s="26">
        <f t="shared" si="3"/>
        <v>46.512</v>
      </c>
      <c r="L52" s="27"/>
      <c r="M52" s="26">
        <f t="shared" si="6"/>
        <v>0</v>
      </c>
      <c r="N52" s="26">
        <f t="shared" si="4"/>
        <v>43.084800000000001</v>
      </c>
      <c r="O52" s="25"/>
      <c r="P52" s="26">
        <f t="shared" ref="P52:P60" si="28">+N52*O52</f>
        <v>0</v>
      </c>
    </row>
    <row r="53" spans="1:16" s="298" customFormat="1" ht="93.75" customHeight="1" x14ac:dyDescent="0.35">
      <c r="A53" s="118"/>
      <c r="B53" s="180" t="s">
        <v>1450</v>
      </c>
      <c r="C53" s="149" t="s">
        <v>1460</v>
      </c>
      <c r="D53" s="20"/>
      <c r="E53" s="21" t="s">
        <v>11</v>
      </c>
      <c r="F53" s="22" t="s">
        <v>13</v>
      </c>
      <c r="G53" s="23">
        <v>1</v>
      </c>
      <c r="H53" s="24">
        <v>29.67</v>
      </c>
      <c r="I53" s="25"/>
      <c r="J53" s="26">
        <f>+H53*I53</f>
        <v>0</v>
      </c>
      <c r="K53" s="26">
        <f t="shared" si="3"/>
        <v>28.186499999999999</v>
      </c>
      <c r="L53" s="27"/>
      <c r="M53" s="26">
        <f t="shared" si="6"/>
        <v>0</v>
      </c>
      <c r="N53" s="26">
        <f t="shared" si="4"/>
        <v>26.1096</v>
      </c>
      <c r="O53" s="25"/>
      <c r="P53" s="26">
        <f>+N53*O53</f>
        <v>0</v>
      </c>
    </row>
    <row r="54" spans="1:16" s="298" customFormat="1" ht="93.75" customHeight="1" x14ac:dyDescent="0.35">
      <c r="A54" s="118"/>
      <c r="B54" s="180" t="s">
        <v>1451</v>
      </c>
      <c r="C54" s="149" t="s">
        <v>1461</v>
      </c>
      <c r="D54" s="20"/>
      <c r="E54" s="21" t="s">
        <v>11</v>
      </c>
      <c r="F54" s="22" t="s">
        <v>13</v>
      </c>
      <c r="G54" s="23">
        <v>1</v>
      </c>
      <c r="H54" s="24">
        <v>38.57</v>
      </c>
      <c r="I54" s="25"/>
      <c r="J54" s="26">
        <f>+H54*I54</f>
        <v>0</v>
      </c>
      <c r="K54" s="26">
        <f t="shared" si="3"/>
        <v>36.641500000000001</v>
      </c>
      <c r="L54" s="27"/>
      <c r="M54" s="26">
        <f t="shared" si="6"/>
        <v>0</v>
      </c>
      <c r="N54" s="26">
        <f t="shared" si="4"/>
        <v>33.941600000000001</v>
      </c>
      <c r="O54" s="25"/>
      <c r="P54" s="26">
        <f>+N54*O54</f>
        <v>0</v>
      </c>
    </row>
    <row r="55" spans="1:16" s="298" customFormat="1" ht="93.75" customHeight="1" x14ac:dyDescent="0.35">
      <c r="A55" s="118"/>
      <c r="B55" s="180" t="s">
        <v>1452</v>
      </c>
      <c r="C55" s="149" t="s">
        <v>1462</v>
      </c>
      <c r="D55" s="20"/>
      <c r="E55" s="21" t="s">
        <v>11</v>
      </c>
      <c r="F55" s="22" t="s">
        <v>13</v>
      </c>
      <c r="G55" s="23">
        <v>1</v>
      </c>
      <c r="H55" s="24">
        <v>22.25</v>
      </c>
      <c r="I55" s="25"/>
      <c r="J55" s="26">
        <f t="shared" si="27"/>
        <v>0</v>
      </c>
      <c r="K55" s="26">
        <f t="shared" si="3"/>
        <v>21.137499999999999</v>
      </c>
      <c r="L55" s="27"/>
      <c r="M55" s="26">
        <f t="shared" si="6"/>
        <v>0</v>
      </c>
      <c r="N55" s="26">
        <f t="shared" si="4"/>
        <v>19.580000000000002</v>
      </c>
      <c r="O55" s="25"/>
      <c r="P55" s="26">
        <f t="shared" si="28"/>
        <v>0</v>
      </c>
    </row>
    <row r="56" spans="1:16" s="298" customFormat="1" ht="93.75" customHeight="1" x14ac:dyDescent="0.35">
      <c r="A56" s="118"/>
      <c r="B56" s="180" t="s">
        <v>1453</v>
      </c>
      <c r="C56" s="149" t="s">
        <v>1463</v>
      </c>
      <c r="D56" s="20"/>
      <c r="E56" s="21" t="s">
        <v>11</v>
      </c>
      <c r="F56" s="22" t="s">
        <v>13</v>
      </c>
      <c r="G56" s="23">
        <v>1</v>
      </c>
      <c r="H56" s="24">
        <v>45.99</v>
      </c>
      <c r="I56" s="25"/>
      <c r="J56" s="26">
        <f t="shared" si="27"/>
        <v>0</v>
      </c>
      <c r="K56" s="26">
        <f t="shared" si="3"/>
        <v>43.6905</v>
      </c>
      <c r="L56" s="27"/>
      <c r="M56" s="26">
        <f t="shared" si="6"/>
        <v>0</v>
      </c>
      <c r="N56" s="26">
        <f t="shared" si="4"/>
        <v>40.471200000000003</v>
      </c>
      <c r="O56" s="25"/>
      <c r="P56" s="26">
        <f t="shared" si="28"/>
        <v>0</v>
      </c>
    </row>
    <row r="57" spans="1:16" s="298" customFormat="1" ht="93.75" customHeight="1" x14ac:dyDescent="0.35">
      <c r="A57" s="118"/>
      <c r="B57" s="180" t="s">
        <v>1454</v>
      </c>
      <c r="C57" s="149" t="s">
        <v>1464</v>
      </c>
      <c r="D57" s="20"/>
      <c r="E57" s="21" t="s">
        <v>11</v>
      </c>
      <c r="F57" s="22" t="s">
        <v>13</v>
      </c>
      <c r="G57" s="23">
        <v>1</v>
      </c>
      <c r="H57" s="24">
        <v>26.7</v>
      </c>
      <c r="I57" s="25"/>
      <c r="J57" s="26">
        <f t="shared" si="27"/>
        <v>0</v>
      </c>
      <c r="K57" s="26">
        <f t="shared" si="3"/>
        <v>25.364999999999998</v>
      </c>
      <c r="L57" s="27"/>
      <c r="M57" s="26">
        <f t="shared" si="6"/>
        <v>0</v>
      </c>
      <c r="N57" s="26">
        <f t="shared" si="4"/>
        <v>23.495999999999999</v>
      </c>
      <c r="O57" s="25"/>
      <c r="P57" s="26">
        <f t="shared" si="28"/>
        <v>0</v>
      </c>
    </row>
    <row r="58" spans="1:16" s="298" customFormat="1" ht="93.75" customHeight="1" x14ac:dyDescent="0.35">
      <c r="A58" s="118"/>
      <c r="B58" s="180" t="s">
        <v>1455</v>
      </c>
      <c r="C58" s="149" t="s">
        <v>1465</v>
      </c>
      <c r="D58" s="20"/>
      <c r="E58" s="21" t="s">
        <v>11</v>
      </c>
      <c r="F58" s="22" t="s">
        <v>13</v>
      </c>
      <c r="G58" s="23">
        <v>1</v>
      </c>
      <c r="H58" s="24">
        <v>47.47</v>
      </c>
      <c r="I58" s="25"/>
      <c r="J58" s="26">
        <f t="shared" si="27"/>
        <v>0</v>
      </c>
      <c r="K58" s="26">
        <f t="shared" si="3"/>
        <v>45.096499999999999</v>
      </c>
      <c r="L58" s="27"/>
      <c r="M58" s="26">
        <f t="shared" si="6"/>
        <v>0</v>
      </c>
      <c r="N58" s="26">
        <f t="shared" si="4"/>
        <v>41.773600000000002</v>
      </c>
      <c r="O58" s="25"/>
      <c r="P58" s="26">
        <f t="shared" si="28"/>
        <v>0</v>
      </c>
    </row>
    <row r="59" spans="1:16" s="298" customFormat="1" ht="93.75" customHeight="1" x14ac:dyDescent="0.35">
      <c r="A59" s="118"/>
      <c r="B59" s="180" t="s">
        <v>1456</v>
      </c>
      <c r="C59" s="149" t="s">
        <v>1466</v>
      </c>
      <c r="D59" s="20"/>
      <c r="E59" s="21" t="s">
        <v>11</v>
      </c>
      <c r="F59" s="22" t="s">
        <v>13</v>
      </c>
      <c r="G59" s="23">
        <v>1</v>
      </c>
      <c r="H59" s="24">
        <v>47.47</v>
      </c>
      <c r="I59" s="25"/>
      <c r="J59" s="26">
        <f t="shared" si="27"/>
        <v>0</v>
      </c>
      <c r="K59" s="26">
        <f t="shared" si="3"/>
        <v>45.096499999999999</v>
      </c>
      <c r="L59" s="27"/>
      <c r="M59" s="26">
        <f t="shared" si="6"/>
        <v>0</v>
      </c>
      <c r="N59" s="26">
        <f t="shared" si="4"/>
        <v>41.773600000000002</v>
      </c>
      <c r="O59" s="25"/>
      <c r="P59" s="26">
        <f t="shared" si="28"/>
        <v>0</v>
      </c>
    </row>
    <row r="60" spans="1:16" s="298" customFormat="1" ht="93.75" customHeight="1" x14ac:dyDescent="0.35">
      <c r="A60" s="118"/>
      <c r="B60" s="180" t="s">
        <v>1457</v>
      </c>
      <c r="C60" s="155" t="s">
        <v>1467</v>
      </c>
      <c r="D60" s="104"/>
      <c r="E60" s="97" t="s">
        <v>11</v>
      </c>
      <c r="F60" s="61" t="s">
        <v>13</v>
      </c>
      <c r="G60" s="62">
        <v>1</v>
      </c>
      <c r="H60" s="63">
        <v>26.7</v>
      </c>
      <c r="I60" s="25"/>
      <c r="J60" s="64">
        <f t="shared" si="27"/>
        <v>0</v>
      </c>
      <c r="K60" s="26">
        <f t="shared" si="3"/>
        <v>25.364999999999998</v>
      </c>
      <c r="L60" s="27"/>
      <c r="M60" s="26">
        <f t="shared" si="6"/>
        <v>0</v>
      </c>
      <c r="N60" s="26">
        <f t="shared" si="4"/>
        <v>23.495999999999999</v>
      </c>
      <c r="O60" s="25"/>
      <c r="P60" s="64">
        <f t="shared" si="28"/>
        <v>0</v>
      </c>
    </row>
    <row r="61" spans="1:16" ht="93.75" customHeight="1" x14ac:dyDescent="0.2">
      <c r="A61" s="119"/>
      <c r="B61" s="179"/>
      <c r="C61" s="67"/>
      <c r="D61" s="67"/>
      <c r="E61" s="67"/>
      <c r="F61" s="67"/>
      <c r="G61" s="179" t="s">
        <v>293</v>
      </c>
      <c r="H61" s="96"/>
      <c r="I61" s="96"/>
      <c r="J61" s="96"/>
      <c r="K61" s="96"/>
      <c r="L61" s="96"/>
      <c r="M61" s="96"/>
      <c r="N61" s="96"/>
      <c r="O61" s="96"/>
      <c r="P61" s="96"/>
    </row>
    <row r="62" spans="1:16" s="297" customFormat="1" ht="93.75" customHeight="1" x14ac:dyDescent="0.2">
      <c r="A62" s="120"/>
      <c r="B62" s="180" t="s">
        <v>334</v>
      </c>
      <c r="C62" s="150" t="s">
        <v>335</v>
      </c>
      <c r="D62" s="78"/>
      <c r="E62" s="71" t="s">
        <v>8</v>
      </c>
      <c r="F62" s="79" t="s">
        <v>7</v>
      </c>
      <c r="G62" s="73">
        <v>2</v>
      </c>
      <c r="H62" s="74">
        <v>14.49</v>
      </c>
      <c r="I62" s="25"/>
      <c r="J62" s="75">
        <f t="shared" ref="J62:J68" si="29">+H62*I62</f>
        <v>0</v>
      </c>
      <c r="K62" s="26">
        <f t="shared" si="3"/>
        <v>13.765499999999999</v>
      </c>
      <c r="L62" s="27"/>
      <c r="M62" s="76">
        <f t="shared" ref="M62:M68" si="30">K62*L62</f>
        <v>0</v>
      </c>
      <c r="N62" s="26">
        <f t="shared" si="4"/>
        <v>12.751200000000001</v>
      </c>
      <c r="O62" s="25"/>
      <c r="P62" s="75">
        <f t="shared" ref="P62:P68" si="31">+N62*O62</f>
        <v>0</v>
      </c>
    </row>
    <row r="63" spans="1:16" s="297" customFormat="1" ht="93.75" customHeight="1" x14ac:dyDescent="0.2">
      <c r="A63" s="120"/>
      <c r="B63" s="181" t="s">
        <v>332</v>
      </c>
      <c r="C63" s="151" t="s">
        <v>75</v>
      </c>
      <c r="D63" s="29"/>
      <c r="E63" s="30" t="s">
        <v>8</v>
      </c>
      <c r="F63" s="31" t="s">
        <v>7</v>
      </c>
      <c r="G63" s="23">
        <v>2</v>
      </c>
      <c r="H63" s="32">
        <v>13.99</v>
      </c>
      <c r="I63" s="25"/>
      <c r="J63" s="26">
        <f t="shared" si="29"/>
        <v>0</v>
      </c>
      <c r="K63" s="26">
        <f t="shared" si="3"/>
        <v>13.2905</v>
      </c>
      <c r="L63" s="27"/>
      <c r="M63" s="28">
        <f t="shared" si="30"/>
        <v>0</v>
      </c>
      <c r="N63" s="26">
        <f t="shared" si="4"/>
        <v>12.311199999999999</v>
      </c>
      <c r="O63" s="25"/>
      <c r="P63" s="26">
        <f t="shared" si="31"/>
        <v>0</v>
      </c>
    </row>
    <row r="64" spans="1:16" ht="93.75" customHeight="1" x14ac:dyDescent="0.2">
      <c r="A64" s="120"/>
      <c r="B64" s="180" t="s">
        <v>333</v>
      </c>
      <c r="C64" s="149" t="s">
        <v>77</v>
      </c>
      <c r="D64" s="33"/>
      <c r="E64" s="21" t="s">
        <v>8</v>
      </c>
      <c r="F64" s="22" t="s">
        <v>7</v>
      </c>
      <c r="G64" s="23">
        <v>2</v>
      </c>
      <c r="H64" s="24">
        <v>14.49</v>
      </c>
      <c r="I64" s="25"/>
      <c r="J64" s="26">
        <f t="shared" si="29"/>
        <v>0</v>
      </c>
      <c r="K64" s="26">
        <f t="shared" si="3"/>
        <v>13.765499999999999</v>
      </c>
      <c r="L64" s="27"/>
      <c r="M64" s="28">
        <f t="shared" si="30"/>
        <v>0</v>
      </c>
      <c r="N64" s="26">
        <f t="shared" si="4"/>
        <v>12.751200000000001</v>
      </c>
      <c r="O64" s="25"/>
      <c r="P64" s="26">
        <f t="shared" si="31"/>
        <v>0</v>
      </c>
    </row>
    <row r="65" spans="1:16" ht="93.75" customHeight="1" x14ac:dyDescent="0.2">
      <c r="A65" s="120"/>
      <c r="B65" s="181" t="s">
        <v>1963</v>
      </c>
      <c r="C65" s="151" t="s">
        <v>76</v>
      </c>
      <c r="D65" s="29"/>
      <c r="E65" s="30" t="s">
        <v>8</v>
      </c>
      <c r="F65" s="31" t="s">
        <v>7</v>
      </c>
      <c r="G65" s="23">
        <v>2</v>
      </c>
      <c r="H65" s="32">
        <v>14.49</v>
      </c>
      <c r="I65" s="25"/>
      <c r="J65" s="26">
        <f t="shared" si="29"/>
        <v>0</v>
      </c>
      <c r="K65" s="26">
        <f t="shared" si="3"/>
        <v>13.765499999999999</v>
      </c>
      <c r="L65" s="27"/>
      <c r="M65" s="28">
        <f t="shared" si="30"/>
        <v>0</v>
      </c>
      <c r="N65" s="26">
        <f t="shared" si="4"/>
        <v>12.751200000000001</v>
      </c>
      <c r="O65" s="25"/>
      <c r="P65" s="26">
        <f t="shared" si="31"/>
        <v>0</v>
      </c>
    </row>
    <row r="66" spans="1:16" ht="93.75" customHeight="1" x14ac:dyDescent="0.2">
      <c r="A66" s="120"/>
      <c r="B66" s="181" t="s">
        <v>2106</v>
      </c>
      <c r="C66" s="151" t="s">
        <v>2107</v>
      </c>
      <c r="D66" s="29"/>
      <c r="E66" s="30" t="s">
        <v>11</v>
      </c>
      <c r="F66" s="31" t="s">
        <v>7</v>
      </c>
      <c r="G66" s="23">
        <v>1</v>
      </c>
      <c r="H66" s="32">
        <v>14.03</v>
      </c>
      <c r="I66" s="25"/>
      <c r="J66" s="26">
        <f t="shared" ref="J66" si="32">+H66*I66</f>
        <v>0</v>
      </c>
      <c r="K66" s="26">
        <f t="shared" ref="K66" si="33">H66*(1-5%)</f>
        <v>13.328499999999998</v>
      </c>
      <c r="L66" s="27"/>
      <c r="M66" s="28">
        <f t="shared" ref="M66" si="34">K66*L66</f>
        <v>0</v>
      </c>
      <c r="N66" s="26">
        <f t="shared" ref="N66" si="35">H66*(1-12%)</f>
        <v>12.346399999999999</v>
      </c>
      <c r="O66" s="25"/>
      <c r="P66" s="26">
        <f t="shared" ref="P66" si="36">+N66*O66</f>
        <v>0</v>
      </c>
    </row>
    <row r="67" spans="1:16" ht="93.75" customHeight="1" x14ac:dyDescent="0.2">
      <c r="A67" s="120"/>
      <c r="B67" s="181" t="s">
        <v>781</v>
      </c>
      <c r="C67" s="151" t="s">
        <v>810</v>
      </c>
      <c r="D67" s="29"/>
      <c r="E67" s="30" t="s">
        <v>11</v>
      </c>
      <c r="F67" s="31" t="s">
        <v>7</v>
      </c>
      <c r="G67" s="23">
        <v>2</v>
      </c>
      <c r="H67" s="32">
        <v>14.19</v>
      </c>
      <c r="I67" s="25"/>
      <c r="J67" s="26">
        <f t="shared" si="29"/>
        <v>0</v>
      </c>
      <c r="K67" s="26">
        <f t="shared" si="3"/>
        <v>13.480499999999999</v>
      </c>
      <c r="L67" s="27"/>
      <c r="M67" s="28">
        <f t="shared" si="30"/>
        <v>0</v>
      </c>
      <c r="N67" s="26">
        <f t="shared" si="4"/>
        <v>12.4872</v>
      </c>
      <c r="O67" s="25"/>
      <c r="P67" s="26">
        <f t="shared" si="31"/>
        <v>0</v>
      </c>
    </row>
    <row r="68" spans="1:16" ht="93.75" customHeight="1" x14ac:dyDescent="0.2">
      <c r="A68" s="120"/>
      <c r="B68" s="336" t="s">
        <v>782</v>
      </c>
      <c r="C68" s="330" t="s">
        <v>783</v>
      </c>
      <c r="D68" s="337"/>
      <c r="E68" s="332" t="s">
        <v>11</v>
      </c>
      <c r="F68" s="333" t="s">
        <v>7</v>
      </c>
      <c r="G68" s="323">
        <v>2</v>
      </c>
      <c r="H68" s="335">
        <v>15.15</v>
      </c>
      <c r="I68" s="25"/>
      <c r="J68" s="26">
        <f t="shared" si="29"/>
        <v>0</v>
      </c>
      <c r="K68" s="26">
        <f t="shared" si="3"/>
        <v>14.3925</v>
      </c>
      <c r="L68" s="27"/>
      <c r="M68" s="28">
        <f t="shared" si="30"/>
        <v>0</v>
      </c>
      <c r="N68" s="26">
        <f t="shared" si="4"/>
        <v>13.332000000000001</v>
      </c>
      <c r="O68" s="25"/>
      <c r="P68" s="26">
        <f t="shared" si="31"/>
        <v>0</v>
      </c>
    </row>
    <row r="69" spans="1:16" ht="93.75" customHeight="1" x14ac:dyDescent="0.2">
      <c r="A69" s="120"/>
      <c r="B69" s="181" t="s">
        <v>508</v>
      </c>
      <c r="C69" s="151" t="s">
        <v>631</v>
      </c>
      <c r="D69" s="29"/>
      <c r="E69" s="30" t="s">
        <v>6</v>
      </c>
      <c r="F69" s="31" t="s">
        <v>7</v>
      </c>
      <c r="G69" s="23">
        <v>2</v>
      </c>
      <c r="H69" s="32">
        <v>17.600000000000001</v>
      </c>
      <c r="I69" s="25"/>
      <c r="J69" s="26">
        <f t="shared" ref="J69:J116" si="37">+H69*I69</f>
        <v>0</v>
      </c>
      <c r="K69" s="26">
        <f t="shared" si="3"/>
        <v>16.72</v>
      </c>
      <c r="L69" s="27"/>
      <c r="M69" s="28">
        <f t="shared" ref="M69:M116" si="38">K69*L69</f>
        <v>0</v>
      </c>
      <c r="N69" s="26">
        <f t="shared" si="4"/>
        <v>15.488000000000001</v>
      </c>
      <c r="O69" s="25"/>
      <c r="P69" s="26">
        <f t="shared" ref="P69:P116" si="39">+N69*O69</f>
        <v>0</v>
      </c>
    </row>
    <row r="70" spans="1:16" ht="93.75" customHeight="1" x14ac:dyDescent="0.2">
      <c r="A70" s="120"/>
      <c r="B70" s="181" t="s">
        <v>509</v>
      </c>
      <c r="C70" s="151" t="s">
        <v>632</v>
      </c>
      <c r="D70" s="29"/>
      <c r="E70" s="30" t="s">
        <v>6</v>
      </c>
      <c r="F70" s="31" t="s">
        <v>7</v>
      </c>
      <c r="G70" s="23">
        <v>2</v>
      </c>
      <c r="H70" s="32">
        <v>17.600000000000001</v>
      </c>
      <c r="I70" s="25"/>
      <c r="J70" s="26">
        <f t="shared" si="37"/>
        <v>0</v>
      </c>
      <c r="K70" s="26">
        <f t="shared" si="3"/>
        <v>16.72</v>
      </c>
      <c r="L70" s="27"/>
      <c r="M70" s="28">
        <f t="shared" si="38"/>
        <v>0</v>
      </c>
      <c r="N70" s="26">
        <f t="shared" si="4"/>
        <v>15.488000000000001</v>
      </c>
      <c r="O70" s="25"/>
      <c r="P70" s="26">
        <f t="shared" si="39"/>
        <v>0</v>
      </c>
    </row>
    <row r="71" spans="1:16" ht="93.75" customHeight="1" x14ac:dyDescent="0.2">
      <c r="A71" s="120"/>
      <c r="B71" s="181" t="s">
        <v>1481</v>
      </c>
      <c r="C71" s="151" t="s">
        <v>1482</v>
      </c>
      <c r="D71" s="29"/>
      <c r="E71" s="30" t="s">
        <v>6</v>
      </c>
      <c r="F71" s="31" t="s">
        <v>7</v>
      </c>
      <c r="G71" s="23">
        <v>2</v>
      </c>
      <c r="H71" s="32">
        <v>15.87</v>
      </c>
      <c r="I71" s="25"/>
      <c r="J71" s="26">
        <f t="shared" si="37"/>
        <v>0</v>
      </c>
      <c r="K71" s="26">
        <f t="shared" si="3"/>
        <v>15.076499999999999</v>
      </c>
      <c r="L71" s="27"/>
      <c r="M71" s="28">
        <f t="shared" si="38"/>
        <v>0</v>
      </c>
      <c r="N71" s="26">
        <f t="shared" si="4"/>
        <v>13.9656</v>
      </c>
      <c r="O71" s="25"/>
      <c r="P71" s="26">
        <f t="shared" si="39"/>
        <v>0</v>
      </c>
    </row>
    <row r="72" spans="1:16" ht="93.75" customHeight="1" x14ac:dyDescent="0.2">
      <c r="A72" s="120"/>
      <c r="B72" s="181" t="s">
        <v>1480</v>
      </c>
      <c r="C72" s="151" t="s">
        <v>1479</v>
      </c>
      <c r="D72" s="29"/>
      <c r="E72" s="30" t="s">
        <v>6</v>
      </c>
      <c r="F72" s="31" t="s">
        <v>7</v>
      </c>
      <c r="G72" s="23">
        <v>2</v>
      </c>
      <c r="H72" s="32">
        <v>15.87</v>
      </c>
      <c r="I72" s="25"/>
      <c r="J72" s="26">
        <f t="shared" ref="J72:J80" si="40">+H72*I72</f>
        <v>0</v>
      </c>
      <c r="K72" s="26">
        <f t="shared" si="3"/>
        <v>15.076499999999999</v>
      </c>
      <c r="L72" s="27"/>
      <c r="M72" s="28">
        <f t="shared" ref="M72:M80" si="41">K72*L72</f>
        <v>0</v>
      </c>
      <c r="N72" s="26">
        <f t="shared" si="4"/>
        <v>13.9656</v>
      </c>
      <c r="O72" s="25"/>
      <c r="P72" s="26">
        <f t="shared" ref="P72:P80" si="42">+N72*O72</f>
        <v>0</v>
      </c>
    </row>
    <row r="73" spans="1:16" ht="93.75" customHeight="1" x14ac:dyDescent="0.2">
      <c r="A73" s="120"/>
      <c r="B73" s="181" t="s">
        <v>1484</v>
      </c>
      <c r="C73" s="151" t="s">
        <v>1483</v>
      </c>
      <c r="D73" s="29"/>
      <c r="E73" s="30" t="s">
        <v>6</v>
      </c>
      <c r="F73" s="31" t="s">
        <v>7</v>
      </c>
      <c r="G73" s="23">
        <v>2</v>
      </c>
      <c r="H73" s="32">
        <v>15.87</v>
      </c>
      <c r="I73" s="25"/>
      <c r="J73" s="26">
        <f t="shared" si="40"/>
        <v>0</v>
      </c>
      <c r="K73" s="26">
        <f t="shared" si="3"/>
        <v>15.076499999999999</v>
      </c>
      <c r="L73" s="27"/>
      <c r="M73" s="28">
        <f t="shared" si="41"/>
        <v>0</v>
      </c>
      <c r="N73" s="26">
        <f t="shared" si="4"/>
        <v>13.9656</v>
      </c>
      <c r="O73" s="25"/>
      <c r="P73" s="26">
        <f t="shared" si="42"/>
        <v>0</v>
      </c>
    </row>
    <row r="74" spans="1:16" ht="93.75" customHeight="1" x14ac:dyDescent="0.2">
      <c r="A74" s="120"/>
      <c r="B74" s="181" t="s">
        <v>1475</v>
      </c>
      <c r="C74" s="151" t="s">
        <v>1476</v>
      </c>
      <c r="D74" s="29"/>
      <c r="E74" s="30" t="s">
        <v>6</v>
      </c>
      <c r="F74" s="31" t="s">
        <v>1174</v>
      </c>
      <c r="G74" s="23">
        <v>2</v>
      </c>
      <c r="H74" s="32">
        <v>15.87</v>
      </c>
      <c r="I74" s="25"/>
      <c r="J74" s="26">
        <f t="shared" si="40"/>
        <v>0</v>
      </c>
      <c r="K74" s="26">
        <f t="shared" si="3"/>
        <v>15.076499999999999</v>
      </c>
      <c r="L74" s="27"/>
      <c r="M74" s="28">
        <f t="shared" si="41"/>
        <v>0</v>
      </c>
      <c r="N74" s="26">
        <f t="shared" si="4"/>
        <v>13.9656</v>
      </c>
      <c r="O74" s="25"/>
      <c r="P74" s="26">
        <f t="shared" si="42"/>
        <v>0</v>
      </c>
    </row>
    <row r="75" spans="1:16" ht="93.75" customHeight="1" x14ac:dyDescent="0.2">
      <c r="A75" s="120"/>
      <c r="B75" s="181" t="s">
        <v>1477</v>
      </c>
      <c r="C75" s="151" t="s">
        <v>1478</v>
      </c>
      <c r="D75" s="29"/>
      <c r="E75" s="30" t="s">
        <v>6</v>
      </c>
      <c r="F75" s="31" t="s">
        <v>7</v>
      </c>
      <c r="G75" s="23">
        <v>2</v>
      </c>
      <c r="H75" s="32">
        <v>15.87</v>
      </c>
      <c r="I75" s="25"/>
      <c r="J75" s="26">
        <f t="shared" si="40"/>
        <v>0</v>
      </c>
      <c r="K75" s="26">
        <f t="shared" si="3"/>
        <v>15.076499999999999</v>
      </c>
      <c r="L75" s="27"/>
      <c r="M75" s="28">
        <f t="shared" si="41"/>
        <v>0</v>
      </c>
      <c r="N75" s="26">
        <f t="shared" si="4"/>
        <v>13.9656</v>
      </c>
      <c r="O75" s="25"/>
      <c r="P75" s="26">
        <f t="shared" si="42"/>
        <v>0</v>
      </c>
    </row>
    <row r="76" spans="1:16" ht="93.75" customHeight="1" x14ac:dyDescent="0.2">
      <c r="A76" s="120"/>
      <c r="B76" s="336" t="s">
        <v>2179</v>
      </c>
      <c r="C76" s="330" t="s">
        <v>2180</v>
      </c>
      <c r="D76" s="337"/>
      <c r="E76" s="332" t="s">
        <v>6</v>
      </c>
      <c r="F76" s="333" t="s">
        <v>7</v>
      </c>
      <c r="G76" s="323">
        <v>2</v>
      </c>
      <c r="H76" s="335">
        <v>15.87</v>
      </c>
      <c r="I76" s="25"/>
      <c r="J76" s="26">
        <f t="shared" si="40"/>
        <v>0</v>
      </c>
      <c r="K76" s="26">
        <f t="shared" si="3"/>
        <v>15.076499999999999</v>
      </c>
      <c r="L76" s="27"/>
      <c r="M76" s="28">
        <f t="shared" si="41"/>
        <v>0</v>
      </c>
      <c r="N76" s="26">
        <f t="shared" si="4"/>
        <v>13.9656</v>
      </c>
      <c r="O76" s="25"/>
      <c r="P76" s="26">
        <f t="shared" si="42"/>
        <v>0</v>
      </c>
    </row>
    <row r="77" spans="1:16" ht="93.75" customHeight="1" x14ac:dyDescent="0.2">
      <c r="A77" s="120"/>
      <c r="B77" s="181" t="s">
        <v>1485</v>
      </c>
      <c r="C77" s="151" t="s">
        <v>1486</v>
      </c>
      <c r="D77" s="29"/>
      <c r="E77" s="30" t="s">
        <v>6</v>
      </c>
      <c r="F77" s="31" t="s">
        <v>7</v>
      </c>
      <c r="G77" s="23">
        <v>2</v>
      </c>
      <c r="H77" s="32">
        <v>15.87</v>
      </c>
      <c r="I77" s="25"/>
      <c r="J77" s="26">
        <f t="shared" si="40"/>
        <v>0</v>
      </c>
      <c r="K77" s="26">
        <f t="shared" si="3"/>
        <v>15.076499999999999</v>
      </c>
      <c r="L77" s="27"/>
      <c r="M77" s="28">
        <f t="shared" si="41"/>
        <v>0</v>
      </c>
      <c r="N77" s="26">
        <f t="shared" si="4"/>
        <v>13.9656</v>
      </c>
      <c r="O77" s="25"/>
      <c r="P77" s="26">
        <f t="shared" si="42"/>
        <v>0</v>
      </c>
    </row>
    <row r="78" spans="1:16" ht="93.75" customHeight="1" x14ac:dyDescent="0.2">
      <c r="A78" s="120"/>
      <c r="B78" s="181" t="s">
        <v>1488</v>
      </c>
      <c r="C78" s="151" t="s">
        <v>1487</v>
      </c>
      <c r="D78" s="29"/>
      <c r="E78" s="30" t="s">
        <v>6</v>
      </c>
      <c r="F78" s="31" t="s">
        <v>7</v>
      </c>
      <c r="G78" s="23">
        <v>2</v>
      </c>
      <c r="H78" s="32">
        <v>15.87</v>
      </c>
      <c r="I78" s="25"/>
      <c r="J78" s="26">
        <f t="shared" si="40"/>
        <v>0</v>
      </c>
      <c r="K78" s="26">
        <f t="shared" si="3"/>
        <v>15.076499999999999</v>
      </c>
      <c r="L78" s="27"/>
      <c r="M78" s="28">
        <f t="shared" si="41"/>
        <v>0</v>
      </c>
      <c r="N78" s="26">
        <f t="shared" si="4"/>
        <v>13.9656</v>
      </c>
      <c r="O78" s="25"/>
      <c r="P78" s="26">
        <f t="shared" si="42"/>
        <v>0</v>
      </c>
    </row>
    <row r="79" spans="1:16" ht="93.75" customHeight="1" x14ac:dyDescent="0.2">
      <c r="A79" s="120"/>
      <c r="B79" s="181" t="s">
        <v>1489</v>
      </c>
      <c r="C79" s="151" t="s">
        <v>1490</v>
      </c>
      <c r="D79" s="29"/>
      <c r="E79" s="30" t="s">
        <v>6</v>
      </c>
      <c r="F79" s="31" t="s">
        <v>7</v>
      </c>
      <c r="G79" s="23">
        <v>2</v>
      </c>
      <c r="H79" s="32">
        <v>15.87</v>
      </c>
      <c r="I79" s="25"/>
      <c r="J79" s="26">
        <f t="shared" si="40"/>
        <v>0</v>
      </c>
      <c r="K79" s="26">
        <f t="shared" si="3"/>
        <v>15.076499999999999</v>
      </c>
      <c r="L79" s="27"/>
      <c r="M79" s="28">
        <f t="shared" si="41"/>
        <v>0</v>
      </c>
      <c r="N79" s="26">
        <f t="shared" si="4"/>
        <v>13.9656</v>
      </c>
      <c r="O79" s="25"/>
      <c r="P79" s="26">
        <f t="shared" si="42"/>
        <v>0</v>
      </c>
    </row>
    <row r="80" spans="1:16" ht="93.75" customHeight="1" x14ac:dyDescent="0.2">
      <c r="A80" s="120"/>
      <c r="B80" s="181" t="s">
        <v>2069</v>
      </c>
      <c r="C80" s="151" t="s">
        <v>2077</v>
      </c>
      <c r="D80" s="29"/>
      <c r="E80" s="30" t="s">
        <v>6</v>
      </c>
      <c r="F80" s="31" t="s">
        <v>7</v>
      </c>
      <c r="G80" s="23">
        <v>2</v>
      </c>
      <c r="H80" s="32">
        <v>14.32</v>
      </c>
      <c r="I80" s="25"/>
      <c r="J80" s="26">
        <f t="shared" si="40"/>
        <v>0</v>
      </c>
      <c r="K80" s="26">
        <f t="shared" si="3"/>
        <v>13.603999999999999</v>
      </c>
      <c r="L80" s="27"/>
      <c r="M80" s="28">
        <f t="shared" si="41"/>
        <v>0</v>
      </c>
      <c r="N80" s="26">
        <f t="shared" si="4"/>
        <v>12.601599999999999</v>
      </c>
      <c r="O80" s="25"/>
      <c r="P80" s="26">
        <f t="shared" si="42"/>
        <v>0</v>
      </c>
    </row>
    <row r="81" spans="1:16" ht="93.75" customHeight="1" x14ac:dyDescent="0.2">
      <c r="A81" s="295"/>
      <c r="B81" s="336" t="s">
        <v>2070</v>
      </c>
      <c r="C81" s="330" t="s">
        <v>2078</v>
      </c>
      <c r="D81" s="337"/>
      <c r="E81" s="332" t="s">
        <v>6</v>
      </c>
      <c r="F81" s="333" t="s">
        <v>7</v>
      </c>
      <c r="G81" s="323">
        <v>2</v>
      </c>
      <c r="H81" s="335">
        <v>14.32</v>
      </c>
      <c r="I81" s="25"/>
      <c r="J81" s="26">
        <f t="shared" ref="J81:J87" si="43">+H81*I81</f>
        <v>0</v>
      </c>
      <c r="K81" s="26">
        <f t="shared" ref="K81:K87" si="44">H81*(1-5%)</f>
        <v>13.603999999999999</v>
      </c>
      <c r="L81" s="27"/>
      <c r="M81" s="28">
        <f t="shared" ref="M81:M87" si="45">K81*L81</f>
        <v>0</v>
      </c>
      <c r="N81" s="26">
        <f t="shared" ref="N81:N87" si="46">H81*(1-12%)</f>
        <v>12.601599999999999</v>
      </c>
      <c r="O81" s="25"/>
      <c r="P81" s="26">
        <f t="shared" ref="P81:P87" si="47">+N81*O81</f>
        <v>0</v>
      </c>
    </row>
    <row r="82" spans="1:16" ht="93.75" customHeight="1" x14ac:dyDescent="0.2">
      <c r="A82" s="295"/>
      <c r="B82" s="336" t="s">
        <v>2071</v>
      </c>
      <c r="C82" s="330" t="s">
        <v>2079</v>
      </c>
      <c r="D82" s="337"/>
      <c r="E82" s="332" t="s">
        <v>6</v>
      </c>
      <c r="F82" s="333" t="s">
        <v>7</v>
      </c>
      <c r="G82" s="323">
        <v>2</v>
      </c>
      <c r="H82" s="335">
        <v>14.32</v>
      </c>
      <c r="I82" s="25"/>
      <c r="J82" s="26">
        <f t="shared" si="43"/>
        <v>0</v>
      </c>
      <c r="K82" s="26">
        <f t="shared" si="44"/>
        <v>13.603999999999999</v>
      </c>
      <c r="L82" s="27"/>
      <c r="M82" s="28">
        <f t="shared" si="45"/>
        <v>0</v>
      </c>
      <c r="N82" s="26">
        <f t="shared" si="46"/>
        <v>12.601599999999999</v>
      </c>
      <c r="O82" s="25"/>
      <c r="P82" s="26">
        <f t="shared" si="47"/>
        <v>0</v>
      </c>
    </row>
    <row r="83" spans="1:16" ht="93.75" customHeight="1" x14ac:dyDescent="0.2">
      <c r="A83" s="295"/>
      <c r="B83" s="336" t="s">
        <v>2076</v>
      </c>
      <c r="C83" s="330" t="s">
        <v>2080</v>
      </c>
      <c r="D83" s="337"/>
      <c r="E83" s="332" t="s">
        <v>6</v>
      </c>
      <c r="F83" s="333" t="s">
        <v>7</v>
      </c>
      <c r="G83" s="323">
        <v>2</v>
      </c>
      <c r="H83" s="335">
        <v>15.24</v>
      </c>
      <c r="I83" s="25"/>
      <c r="J83" s="26">
        <f t="shared" si="43"/>
        <v>0</v>
      </c>
      <c r="K83" s="26">
        <f t="shared" si="44"/>
        <v>14.478</v>
      </c>
      <c r="L83" s="27"/>
      <c r="M83" s="28">
        <f t="shared" si="45"/>
        <v>0</v>
      </c>
      <c r="N83" s="26">
        <f t="shared" si="46"/>
        <v>13.411200000000001</v>
      </c>
      <c r="O83" s="25"/>
      <c r="P83" s="26">
        <f t="shared" si="47"/>
        <v>0</v>
      </c>
    </row>
    <row r="84" spans="1:16" ht="93.75" customHeight="1" x14ac:dyDescent="0.2">
      <c r="A84" s="295"/>
      <c r="B84" s="336" t="s">
        <v>2075</v>
      </c>
      <c r="C84" s="330" t="s">
        <v>2081</v>
      </c>
      <c r="D84" s="337"/>
      <c r="E84" s="332" t="s">
        <v>6</v>
      </c>
      <c r="F84" s="333" t="s">
        <v>7</v>
      </c>
      <c r="G84" s="323">
        <v>2</v>
      </c>
      <c r="H84" s="335">
        <v>15.24</v>
      </c>
      <c r="I84" s="25"/>
      <c r="J84" s="26">
        <f t="shared" si="43"/>
        <v>0</v>
      </c>
      <c r="K84" s="26">
        <f t="shared" si="44"/>
        <v>14.478</v>
      </c>
      <c r="L84" s="27"/>
      <c r="M84" s="28">
        <f t="shared" si="45"/>
        <v>0</v>
      </c>
      <c r="N84" s="26">
        <f t="shared" si="46"/>
        <v>13.411200000000001</v>
      </c>
      <c r="O84" s="25"/>
      <c r="P84" s="26">
        <f t="shared" si="47"/>
        <v>0</v>
      </c>
    </row>
    <row r="85" spans="1:16" ht="93.75" customHeight="1" x14ac:dyDescent="0.2">
      <c r="A85" s="295"/>
      <c r="B85" s="336" t="s">
        <v>2072</v>
      </c>
      <c r="C85" s="330" t="s">
        <v>2082</v>
      </c>
      <c r="D85" s="337"/>
      <c r="E85" s="332" t="s">
        <v>6</v>
      </c>
      <c r="F85" s="333" t="s">
        <v>7</v>
      </c>
      <c r="G85" s="323">
        <v>2</v>
      </c>
      <c r="H85" s="335">
        <v>15.24</v>
      </c>
      <c r="I85" s="25"/>
      <c r="J85" s="26">
        <f t="shared" si="43"/>
        <v>0</v>
      </c>
      <c r="K85" s="26">
        <f t="shared" si="44"/>
        <v>14.478</v>
      </c>
      <c r="L85" s="27"/>
      <c r="M85" s="28">
        <f t="shared" si="45"/>
        <v>0</v>
      </c>
      <c r="N85" s="26">
        <f t="shared" si="46"/>
        <v>13.411200000000001</v>
      </c>
      <c r="O85" s="25"/>
      <c r="P85" s="26">
        <f t="shared" si="47"/>
        <v>0</v>
      </c>
    </row>
    <row r="86" spans="1:16" ht="93.75" customHeight="1" x14ac:dyDescent="0.2">
      <c r="A86" s="295"/>
      <c r="B86" s="336" t="s">
        <v>2073</v>
      </c>
      <c r="C86" s="330" t="s">
        <v>2083</v>
      </c>
      <c r="D86" s="337"/>
      <c r="E86" s="332" t="s">
        <v>6</v>
      </c>
      <c r="F86" s="333" t="s">
        <v>7</v>
      </c>
      <c r="G86" s="323">
        <v>2</v>
      </c>
      <c r="H86" s="335">
        <v>15.01</v>
      </c>
      <c r="I86" s="25"/>
      <c r="J86" s="26">
        <f t="shared" si="43"/>
        <v>0</v>
      </c>
      <c r="K86" s="26">
        <f t="shared" si="44"/>
        <v>14.259499999999999</v>
      </c>
      <c r="L86" s="27"/>
      <c r="M86" s="28">
        <f t="shared" si="45"/>
        <v>0</v>
      </c>
      <c r="N86" s="26">
        <f t="shared" si="46"/>
        <v>13.2088</v>
      </c>
      <c r="O86" s="25"/>
      <c r="P86" s="26">
        <f t="shared" si="47"/>
        <v>0</v>
      </c>
    </row>
    <row r="87" spans="1:16" ht="93.75" customHeight="1" x14ac:dyDescent="0.2">
      <c r="A87" s="295"/>
      <c r="B87" s="336" t="s">
        <v>2074</v>
      </c>
      <c r="C87" s="330" t="s">
        <v>2084</v>
      </c>
      <c r="D87" s="337"/>
      <c r="E87" s="332" t="s">
        <v>6</v>
      </c>
      <c r="F87" s="333" t="s">
        <v>7</v>
      </c>
      <c r="G87" s="323">
        <v>2</v>
      </c>
      <c r="H87" s="335">
        <v>15.01</v>
      </c>
      <c r="I87" s="25"/>
      <c r="J87" s="26">
        <f t="shared" si="43"/>
        <v>0</v>
      </c>
      <c r="K87" s="26">
        <f t="shared" si="44"/>
        <v>14.259499999999999</v>
      </c>
      <c r="L87" s="27"/>
      <c r="M87" s="28">
        <f t="shared" si="45"/>
        <v>0</v>
      </c>
      <c r="N87" s="26">
        <f t="shared" si="46"/>
        <v>13.2088</v>
      </c>
      <c r="O87" s="25"/>
      <c r="P87" s="26">
        <f t="shared" si="47"/>
        <v>0</v>
      </c>
    </row>
    <row r="88" spans="1:16" ht="93.75" customHeight="1" x14ac:dyDescent="0.2">
      <c r="A88" s="120"/>
      <c r="B88" s="180" t="s">
        <v>506</v>
      </c>
      <c r="C88" s="60" t="s">
        <v>507</v>
      </c>
      <c r="D88" s="33"/>
      <c r="E88" s="21" t="s">
        <v>14</v>
      </c>
      <c r="F88" s="22" t="s">
        <v>7</v>
      </c>
      <c r="G88" s="23">
        <v>2</v>
      </c>
      <c r="H88" s="24">
        <v>17.600000000000001</v>
      </c>
      <c r="I88" s="25"/>
      <c r="J88" s="26">
        <f t="shared" si="37"/>
        <v>0</v>
      </c>
      <c r="K88" s="26">
        <f t="shared" si="3"/>
        <v>16.72</v>
      </c>
      <c r="L88" s="27"/>
      <c r="M88" s="28">
        <f t="shared" si="38"/>
        <v>0</v>
      </c>
      <c r="N88" s="26">
        <f t="shared" si="4"/>
        <v>15.488000000000001</v>
      </c>
      <c r="O88" s="25"/>
      <c r="P88" s="26">
        <f t="shared" si="39"/>
        <v>0</v>
      </c>
    </row>
    <row r="89" spans="1:16" ht="93.75" customHeight="1" x14ac:dyDescent="0.2">
      <c r="A89" s="120"/>
      <c r="B89" s="180" t="s">
        <v>478</v>
      </c>
      <c r="C89" s="60" t="s">
        <v>510</v>
      </c>
      <c r="D89" s="33"/>
      <c r="E89" s="21" t="s">
        <v>14</v>
      </c>
      <c r="F89" s="22" t="s">
        <v>7</v>
      </c>
      <c r="G89" s="23">
        <v>2</v>
      </c>
      <c r="H89" s="24">
        <v>16.86</v>
      </c>
      <c r="I89" s="25"/>
      <c r="J89" s="26">
        <f t="shared" si="37"/>
        <v>0</v>
      </c>
      <c r="K89" s="26">
        <f t="shared" si="3"/>
        <v>16.016999999999999</v>
      </c>
      <c r="L89" s="27"/>
      <c r="M89" s="28">
        <f t="shared" si="38"/>
        <v>0</v>
      </c>
      <c r="N89" s="26">
        <f t="shared" si="4"/>
        <v>14.8368</v>
      </c>
      <c r="O89" s="25"/>
      <c r="P89" s="26">
        <f t="shared" si="39"/>
        <v>0</v>
      </c>
    </row>
    <row r="90" spans="1:16" ht="93.75" customHeight="1" x14ac:dyDescent="0.2">
      <c r="A90" s="120"/>
      <c r="B90" s="180" t="s">
        <v>751</v>
      </c>
      <c r="C90" s="60" t="s">
        <v>752</v>
      </c>
      <c r="D90" s="33"/>
      <c r="E90" s="21" t="s">
        <v>14</v>
      </c>
      <c r="F90" s="22" t="s">
        <v>7</v>
      </c>
      <c r="G90" s="23">
        <v>2</v>
      </c>
      <c r="H90" s="24">
        <v>17.600000000000001</v>
      </c>
      <c r="I90" s="25"/>
      <c r="J90" s="26">
        <f t="shared" si="37"/>
        <v>0</v>
      </c>
      <c r="K90" s="26">
        <f t="shared" si="3"/>
        <v>16.72</v>
      </c>
      <c r="L90" s="27"/>
      <c r="M90" s="28">
        <f t="shared" si="38"/>
        <v>0</v>
      </c>
      <c r="N90" s="26">
        <f t="shared" si="4"/>
        <v>15.488000000000001</v>
      </c>
      <c r="O90" s="25"/>
      <c r="P90" s="26">
        <f t="shared" si="39"/>
        <v>0</v>
      </c>
    </row>
    <row r="91" spans="1:16" ht="93.75" customHeight="1" x14ac:dyDescent="0.2">
      <c r="A91" s="120"/>
      <c r="B91" s="180" t="s">
        <v>572</v>
      </c>
      <c r="C91" s="60" t="s">
        <v>609</v>
      </c>
      <c r="D91" s="33"/>
      <c r="E91" s="21" t="s">
        <v>14</v>
      </c>
      <c r="F91" s="22" t="s">
        <v>7</v>
      </c>
      <c r="G91" s="23">
        <v>2</v>
      </c>
      <c r="H91" s="24">
        <v>14.22</v>
      </c>
      <c r="I91" s="25"/>
      <c r="J91" s="26">
        <f t="shared" si="37"/>
        <v>0</v>
      </c>
      <c r="K91" s="26">
        <f t="shared" si="3"/>
        <v>13.509</v>
      </c>
      <c r="L91" s="27"/>
      <c r="M91" s="28">
        <f t="shared" si="38"/>
        <v>0</v>
      </c>
      <c r="N91" s="26">
        <f t="shared" si="4"/>
        <v>12.5136</v>
      </c>
      <c r="O91" s="25"/>
      <c r="P91" s="26">
        <f t="shared" si="39"/>
        <v>0</v>
      </c>
    </row>
    <row r="92" spans="1:16" ht="93.75" customHeight="1" x14ac:dyDescent="0.2">
      <c r="A92" s="120"/>
      <c r="B92" s="180" t="s">
        <v>375</v>
      </c>
      <c r="C92" s="60" t="s">
        <v>374</v>
      </c>
      <c r="D92" s="33"/>
      <c r="E92" s="21" t="s">
        <v>14</v>
      </c>
      <c r="F92" s="22" t="s">
        <v>7</v>
      </c>
      <c r="G92" s="23">
        <v>2</v>
      </c>
      <c r="H92" s="24">
        <v>15.46</v>
      </c>
      <c r="I92" s="25"/>
      <c r="J92" s="26">
        <f t="shared" si="37"/>
        <v>0</v>
      </c>
      <c r="K92" s="26">
        <f t="shared" ref="K92:K163" si="48">H92*(1-5%)</f>
        <v>14.686999999999999</v>
      </c>
      <c r="L92" s="27"/>
      <c r="M92" s="28">
        <f t="shared" si="38"/>
        <v>0</v>
      </c>
      <c r="N92" s="26">
        <f t="shared" ref="N92:N163" si="49">H92*(1-12%)</f>
        <v>13.604800000000001</v>
      </c>
      <c r="O92" s="25"/>
      <c r="P92" s="26">
        <f t="shared" si="39"/>
        <v>0</v>
      </c>
    </row>
    <row r="93" spans="1:16" ht="93.75" customHeight="1" x14ac:dyDescent="0.2">
      <c r="A93" s="120"/>
      <c r="B93" s="180" t="s">
        <v>610</v>
      </c>
      <c r="C93" s="56" t="s">
        <v>611</v>
      </c>
      <c r="D93" s="33"/>
      <c r="E93" s="21" t="s">
        <v>14</v>
      </c>
      <c r="F93" s="22" t="s">
        <v>7</v>
      </c>
      <c r="G93" s="23">
        <v>2</v>
      </c>
      <c r="H93" s="24">
        <v>14.22</v>
      </c>
      <c r="I93" s="25"/>
      <c r="J93" s="26">
        <f t="shared" si="37"/>
        <v>0</v>
      </c>
      <c r="K93" s="26">
        <f t="shared" si="48"/>
        <v>13.509</v>
      </c>
      <c r="L93" s="27"/>
      <c r="M93" s="28">
        <f t="shared" si="38"/>
        <v>0</v>
      </c>
      <c r="N93" s="26">
        <f t="shared" si="49"/>
        <v>12.5136</v>
      </c>
      <c r="O93" s="25"/>
      <c r="P93" s="26">
        <f t="shared" si="39"/>
        <v>0</v>
      </c>
    </row>
    <row r="94" spans="1:16" ht="93.75" customHeight="1" x14ac:dyDescent="0.2">
      <c r="A94" s="120"/>
      <c r="B94" s="180" t="s">
        <v>786</v>
      </c>
      <c r="C94" s="56" t="s">
        <v>787</v>
      </c>
      <c r="D94" s="33"/>
      <c r="E94" s="21" t="s">
        <v>14</v>
      </c>
      <c r="F94" s="22" t="s">
        <v>7</v>
      </c>
      <c r="G94" s="23">
        <v>2</v>
      </c>
      <c r="H94" s="24">
        <v>17.600000000000001</v>
      </c>
      <c r="I94" s="25"/>
      <c r="J94" s="26">
        <f t="shared" si="37"/>
        <v>0</v>
      </c>
      <c r="K94" s="26">
        <f t="shared" si="48"/>
        <v>16.72</v>
      </c>
      <c r="L94" s="27"/>
      <c r="M94" s="28">
        <f t="shared" si="38"/>
        <v>0</v>
      </c>
      <c r="N94" s="26">
        <f t="shared" si="49"/>
        <v>15.488000000000001</v>
      </c>
      <c r="O94" s="25"/>
      <c r="P94" s="26">
        <f t="shared" si="39"/>
        <v>0</v>
      </c>
    </row>
    <row r="95" spans="1:16" ht="93.75" customHeight="1" x14ac:dyDescent="0.2">
      <c r="A95" s="120"/>
      <c r="B95" s="182" t="s">
        <v>92</v>
      </c>
      <c r="C95" s="151" t="s">
        <v>93</v>
      </c>
      <c r="D95" s="34"/>
      <c r="E95" s="30" t="s">
        <v>10</v>
      </c>
      <c r="F95" s="31" t="s">
        <v>7</v>
      </c>
      <c r="G95" s="23">
        <v>2</v>
      </c>
      <c r="H95" s="32">
        <v>9.89</v>
      </c>
      <c r="I95" s="25"/>
      <c r="J95" s="26">
        <f t="shared" si="37"/>
        <v>0</v>
      </c>
      <c r="K95" s="26">
        <f t="shared" si="48"/>
        <v>9.3955000000000002</v>
      </c>
      <c r="L95" s="27"/>
      <c r="M95" s="28">
        <f t="shared" si="38"/>
        <v>0</v>
      </c>
      <c r="N95" s="26">
        <f t="shared" si="49"/>
        <v>8.7032000000000007</v>
      </c>
      <c r="O95" s="25"/>
      <c r="P95" s="26">
        <f t="shared" si="39"/>
        <v>0</v>
      </c>
    </row>
    <row r="96" spans="1:16" ht="93.75" customHeight="1" x14ac:dyDescent="0.2">
      <c r="A96" s="120"/>
      <c r="B96" s="329" t="s">
        <v>2053</v>
      </c>
      <c r="C96" s="330" t="s">
        <v>2055</v>
      </c>
      <c r="D96" s="331"/>
      <c r="E96" s="332" t="s">
        <v>12</v>
      </c>
      <c r="F96" s="333" t="s">
        <v>7</v>
      </c>
      <c r="G96" s="323">
        <v>2</v>
      </c>
      <c r="H96" s="335">
        <v>15.89</v>
      </c>
      <c r="I96" s="25"/>
      <c r="J96" s="26">
        <f t="shared" si="37"/>
        <v>0</v>
      </c>
      <c r="K96" s="26">
        <f t="shared" si="48"/>
        <v>15.095499999999999</v>
      </c>
      <c r="L96" s="27"/>
      <c r="M96" s="28">
        <f t="shared" si="38"/>
        <v>0</v>
      </c>
      <c r="N96" s="26">
        <f t="shared" si="49"/>
        <v>13.9832</v>
      </c>
      <c r="O96" s="25"/>
      <c r="P96" s="26">
        <f t="shared" si="39"/>
        <v>0</v>
      </c>
    </row>
    <row r="97" spans="1:16" ht="93.75" customHeight="1" x14ac:dyDescent="0.2">
      <c r="A97" s="120"/>
      <c r="B97" s="329" t="s">
        <v>2054</v>
      </c>
      <c r="C97" s="330" t="s">
        <v>2056</v>
      </c>
      <c r="D97" s="331"/>
      <c r="E97" s="332" t="s">
        <v>12</v>
      </c>
      <c r="F97" s="333" t="s">
        <v>7</v>
      </c>
      <c r="G97" s="323">
        <v>2</v>
      </c>
      <c r="H97" s="335">
        <v>15.89</v>
      </c>
      <c r="I97" s="25"/>
      <c r="J97" s="26">
        <f t="shared" si="37"/>
        <v>0</v>
      </c>
      <c r="K97" s="26">
        <f t="shared" si="48"/>
        <v>15.095499999999999</v>
      </c>
      <c r="L97" s="27"/>
      <c r="M97" s="28">
        <f t="shared" si="38"/>
        <v>0</v>
      </c>
      <c r="N97" s="26">
        <f t="shared" si="49"/>
        <v>13.9832</v>
      </c>
      <c r="O97" s="25"/>
      <c r="P97" s="26">
        <f t="shared" si="39"/>
        <v>0</v>
      </c>
    </row>
    <row r="98" spans="1:16" ht="93.75" customHeight="1" x14ac:dyDescent="0.2">
      <c r="A98" s="120"/>
      <c r="B98" s="329" t="s">
        <v>2088</v>
      </c>
      <c r="C98" s="330" t="s">
        <v>2089</v>
      </c>
      <c r="D98" s="331"/>
      <c r="E98" s="332" t="s">
        <v>9</v>
      </c>
      <c r="F98" s="333" t="s">
        <v>7</v>
      </c>
      <c r="G98" s="323">
        <v>2</v>
      </c>
      <c r="H98" s="335">
        <v>8.49</v>
      </c>
      <c r="I98" s="25"/>
      <c r="J98" s="26">
        <f t="shared" ref="J98" si="50">+H98*I98</f>
        <v>0</v>
      </c>
      <c r="K98" s="26">
        <f t="shared" ref="K98" si="51">H98*(1-5%)</f>
        <v>8.0655000000000001</v>
      </c>
      <c r="L98" s="27"/>
      <c r="M98" s="28">
        <f t="shared" ref="M98" si="52">K98*L98</f>
        <v>0</v>
      </c>
      <c r="N98" s="26">
        <f t="shared" ref="N98" si="53">H98*(1-12%)</f>
        <v>7.4712000000000005</v>
      </c>
      <c r="O98" s="25"/>
      <c r="P98" s="26">
        <f t="shared" ref="P98" si="54">+N98*O98</f>
        <v>0</v>
      </c>
    </row>
    <row r="99" spans="1:16" ht="93.75" customHeight="1" x14ac:dyDescent="0.2">
      <c r="A99" s="120"/>
      <c r="B99" s="182" t="s">
        <v>1053</v>
      </c>
      <c r="C99" s="151" t="s">
        <v>1052</v>
      </c>
      <c r="D99" s="34"/>
      <c r="E99" s="30" t="s">
        <v>15</v>
      </c>
      <c r="F99" s="31" t="s">
        <v>7</v>
      </c>
      <c r="G99" s="23">
        <v>2</v>
      </c>
      <c r="H99" s="32">
        <v>16.8</v>
      </c>
      <c r="I99" s="25"/>
      <c r="J99" s="26">
        <f t="shared" si="37"/>
        <v>0</v>
      </c>
      <c r="K99" s="26">
        <f t="shared" si="48"/>
        <v>15.959999999999999</v>
      </c>
      <c r="L99" s="27"/>
      <c r="M99" s="28">
        <f t="shared" si="38"/>
        <v>0</v>
      </c>
      <c r="N99" s="26">
        <f t="shared" si="49"/>
        <v>14.784000000000001</v>
      </c>
      <c r="O99" s="25"/>
      <c r="P99" s="26">
        <f t="shared" si="39"/>
        <v>0</v>
      </c>
    </row>
    <row r="100" spans="1:16" ht="93.75" customHeight="1" x14ac:dyDescent="0.2">
      <c r="A100" s="120"/>
      <c r="B100" s="182" t="s">
        <v>1054</v>
      </c>
      <c r="C100" s="151" t="s">
        <v>1055</v>
      </c>
      <c r="D100" s="34"/>
      <c r="E100" s="30" t="s">
        <v>15</v>
      </c>
      <c r="F100" s="31" t="s">
        <v>7</v>
      </c>
      <c r="G100" s="23">
        <v>2</v>
      </c>
      <c r="H100" s="32">
        <v>16.8</v>
      </c>
      <c r="I100" s="25"/>
      <c r="J100" s="26">
        <f t="shared" si="37"/>
        <v>0</v>
      </c>
      <c r="K100" s="26">
        <f t="shared" si="48"/>
        <v>15.959999999999999</v>
      </c>
      <c r="L100" s="27"/>
      <c r="M100" s="28">
        <f t="shared" si="38"/>
        <v>0</v>
      </c>
      <c r="N100" s="26">
        <f t="shared" si="49"/>
        <v>14.784000000000001</v>
      </c>
      <c r="O100" s="25"/>
      <c r="P100" s="26">
        <f t="shared" si="39"/>
        <v>0</v>
      </c>
    </row>
    <row r="101" spans="1:16" ht="93.75" customHeight="1" x14ac:dyDescent="0.2">
      <c r="A101" s="120"/>
      <c r="B101" s="182" t="s">
        <v>1057</v>
      </c>
      <c r="C101" s="151" t="s">
        <v>1056</v>
      </c>
      <c r="D101" s="34"/>
      <c r="E101" s="30" t="s">
        <v>15</v>
      </c>
      <c r="F101" s="31" t="s">
        <v>7</v>
      </c>
      <c r="G101" s="23">
        <v>2</v>
      </c>
      <c r="H101" s="32">
        <v>16.8</v>
      </c>
      <c r="I101" s="25"/>
      <c r="J101" s="26">
        <f t="shared" si="37"/>
        <v>0</v>
      </c>
      <c r="K101" s="26">
        <f t="shared" si="48"/>
        <v>15.959999999999999</v>
      </c>
      <c r="L101" s="27"/>
      <c r="M101" s="28">
        <f t="shared" si="38"/>
        <v>0</v>
      </c>
      <c r="N101" s="26">
        <f t="shared" si="49"/>
        <v>14.784000000000001</v>
      </c>
      <c r="O101" s="25"/>
      <c r="P101" s="26">
        <f t="shared" si="39"/>
        <v>0</v>
      </c>
    </row>
    <row r="102" spans="1:16" ht="93.75" customHeight="1" x14ac:dyDescent="0.2">
      <c r="A102" s="120"/>
      <c r="B102" s="182" t="s">
        <v>1059</v>
      </c>
      <c r="C102" s="151" t="s">
        <v>1058</v>
      </c>
      <c r="D102" s="34"/>
      <c r="E102" s="30" t="s">
        <v>15</v>
      </c>
      <c r="F102" s="31" t="s">
        <v>7</v>
      </c>
      <c r="G102" s="23">
        <v>2</v>
      </c>
      <c r="H102" s="32">
        <v>16.8</v>
      </c>
      <c r="I102" s="25"/>
      <c r="J102" s="26">
        <f t="shared" si="37"/>
        <v>0</v>
      </c>
      <c r="K102" s="26">
        <f t="shared" si="48"/>
        <v>15.959999999999999</v>
      </c>
      <c r="L102" s="27"/>
      <c r="M102" s="28">
        <f t="shared" si="38"/>
        <v>0</v>
      </c>
      <c r="N102" s="26">
        <f t="shared" si="49"/>
        <v>14.784000000000001</v>
      </c>
      <c r="O102" s="25"/>
      <c r="P102" s="26">
        <f t="shared" si="39"/>
        <v>0</v>
      </c>
    </row>
    <row r="103" spans="1:16" ht="93.75" customHeight="1" x14ac:dyDescent="0.2">
      <c r="A103" s="120"/>
      <c r="B103" s="182" t="s">
        <v>511</v>
      </c>
      <c r="C103" s="151" t="s">
        <v>512</v>
      </c>
      <c r="D103" s="34"/>
      <c r="E103" s="30" t="s">
        <v>15</v>
      </c>
      <c r="F103" s="31" t="s">
        <v>7</v>
      </c>
      <c r="G103" s="23">
        <v>2</v>
      </c>
      <c r="H103" s="32">
        <v>16.57</v>
      </c>
      <c r="I103" s="25"/>
      <c r="J103" s="26">
        <f t="shared" si="37"/>
        <v>0</v>
      </c>
      <c r="K103" s="26">
        <f t="shared" si="48"/>
        <v>15.7415</v>
      </c>
      <c r="L103" s="27"/>
      <c r="M103" s="28">
        <f t="shared" si="38"/>
        <v>0</v>
      </c>
      <c r="N103" s="26">
        <f t="shared" si="49"/>
        <v>14.5816</v>
      </c>
      <c r="O103" s="25"/>
      <c r="P103" s="26">
        <f t="shared" si="39"/>
        <v>0</v>
      </c>
    </row>
    <row r="104" spans="1:16" ht="93.75" customHeight="1" x14ac:dyDescent="0.2">
      <c r="A104" s="120"/>
      <c r="B104" s="182" t="s">
        <v>513</v>
      </c>
      <c r="C104" s="151" t="s">
        <v>514</v>
      </c>
      <c r="D104" s="34"/>
      <c r="E104" s="30" t="s">
        <v>15</v>
      </c>
      <c r="F104" s="31" t="s">
        <v>7</v>
      </c>
      <c r="G104" s="23">
        <v>2</v>
      </c>
      <c r="H104" s="32">
        <v>16.57</v>
      </c>
      <c r="I104" s="25"/>
      <c r="J104" s="26">
        <f t="shared" si="37"/>
        <v>0</v>
      </c>
      <c r="K104" s="26">
        <f t="shared" si="48"/>
        <v>15.7415</v>
      </c>
      <c r="L104" s="27"/>
      <c r="M104" s="28">
        <f t="shared" si="38"/>
        <v>0</v>
      </c>
      <c r="N104" s="26">
        <f t="shared" si="49"/>
        <v>14.5816</v>
      </c>
      <c r="O104" s="25"/>
      <c r="P104" s="26">
        <f t="shared" si="39"/>
        <v>0</v>
      </c>
    </row>
    <row r="105" spans="1:16" ht="93.75" customHeight="1" x14ac:dyDescent="0.2">
      <c r="A105" s="120"/>
      <c r="B105" s="182" t="s">
        <v>784</v>
      </c>
      <c r="C105" s="151" t="s">
        <v>785</v>
      </c>
      <c r="D105" s="34"/>
      <c r="E105" s="30" t="s">
        <v>15</v>
      </c>
      <c r="F105" s="31" t="s">
        <v>7</v>
      </c>
      <c r="G105" s="23">
        <v>2</v>
      </c>
      <c r="H105" s="32">
        <v>17.690000000000001</v>
      </c>
      <c r="I105" s="25"/>
      <c r="J105" s="26">
        <f t="shared" si="37"/>
        <v>0</v>
      </c>
      <c r="K105" s="26">
        <f t="shared" si="48"/>
        <v>16.805500000000002</v>
      </c>
      <c r="L105" s="27"/>
      <c r="M105" s="28">
        <f t="shared" si="38"/>
        <v>0</v>
      </c>
      <c r="N105" s="26">
        <f t="shared" si="49"/>
        <v>15.567200000000001</v>
      </c>
      <c r="O105" s="25"/>
      <c r="P105" s="26">
        <f t="shared" si="39"/>
        <v>0</v>
      </c>
    </row>
    <row r="106" spans="1:16" ht="93.75" customHeight="1" x14ac:dyDescent="0.2">
      <c r="A106" s="120"/>
      <c r="B106" s="182" t="s">
        <v>788</v>
      </c>
      <c r="C106" s="151" t="s">
        <v>789</v>
      </c>
      <c r="D106" s="34"/>
      <c r="E106" s="30" t="s">
        <v>15</v>
      </c>
      <c r="F106" s="31" t="s">
        <v>7</v>
      </c>
      <c r="G106" s="23">
        <v>2</v>
      </c>
      <c r="H106" s="32">
        <v>16.57</v>
      </c>
      <c r="I106" s="25"/>
      <c r="J106" s="26">
        <f t="shared" si="37"/>
        <v>0</v>
      </c>
      <c r="K106" s="26">
        <f t="shared" si="48"/>
        <v>15.7415</v>
      </c>
      <c r="L106" s="27"/>
      <c r="M106" s="28">
        <f t="shared" si="38"/>
        <v>0</v>
      </c>
      <c r="N106" s="26">
        <f t="shared" si="49"/>
        <v>14.5816</v>
      </c>
      <c r="O106" s="25"/>
      <c r="P106" s="26">
        <f t="shared" si="39"/>
        <v>0</v>
      </c>
    </row>
    <row r="107" spans="1:16" ht="93.75" customHeight="1" x14ac:dyDescent="0.2">
      <c r="A107" s="120"/>
      <c r="B107" s="182" t="s">
        <v>515</v>
      </c>
      <c r="C107" s="151" t="s">
        <v>516</v>
      </c>
      <c r="D107" s="34"/>
      <c r="E107" s="30" t="s">
        <v>15</v>
      </c>
      <c r="F107" s="31" t="s">
        <v>7</v>
      </c>
      <c r="G107" s="23">
        <v>2</v>
      </c>
      <c r="H107" s="32">
        <v>17.329999999999998</v>
      </c>
      <c r="I107" s="25"/>
      <c r="J107" s="26">
        <f t="shared" si="37"/>
        <v>0</v>
      </c>
      <c r="K107" s="26">
        <f t="shared" si="48"/>
        <v>16.463499999999996</v>
      </c>
      <c r="L107" s="27"/>
      <c r="M107" s="28">
        <f t="shared" si="38"/>
        <v>0</v>
      </c>
      <c r="N107" s="26">
        <f t="shared" si="49"/>
        <v>15.250399999999999</v>
      </c>
      <c r="O107" s="25"/>
      <c r="P107" s="26">
        <f t="shared" si="39"/>
        <v>0</v>
      </c>
    </row>
    <row r="108" spans="1:16" ht="93.75" customHeight="1" x14ac:dyDescent="0.2">
      <c r="A108" s="120"/>
      <c r="B108" s="182" t="s">
        <v>517</v>
      </c>
      <c r="C108" s="151" t="s">
        <v>518</v>
      </c>
      <c r="D108" s="34"/>
      <c r="E108" s="30" t="s">
        <v>15</v>
      </c>
      <c r="F108" s="31" t="s">
        <v>7</v>
      </c>
      <c r="G108" s="23">
        <v>2</v>
      </c>
      <c r="H108" s="32">
        <v>17.329999999999998</v>
      </c>
      <c r="I108" s="25"/>
      <c r="J108" s="26">
        <f t="shared" si="37"/>
        <v>0</v>
      </c>
      <c r="K108" s="26">
        <f t="shared" si="48"/>
        <v>16.463499999999996</v>
      </c>
      <c r="L108" s="27"/>
      <c r="M108" s="28">
        <f t="shared" si="38"/>
        <v>0</v>
      </c>
      <c r="N108" s="26">
        <f t="shared" si="49"/>
        <v>15.250399999999999</v>
      </c>
      <c r="O108" s="25"/>
      <c r="P108" s="26">
        <f t="shared" si="39"/>
        <v>0</v>
      </c>
    </row>
    <row r="109" spans="1:16" ht="93.75" customHeight="1" x14ac:dyDescent="0.2">
      <c r="A109" s="120"/>
      <c r="B109" s="182" t="s">
        <v>753</v>
      </c>
      <c r="C109" s="151" t="s">
        <v>754</v>
      </c>
      <c r="D109" s="34"/>
      <c r="E109" s="30" t="s">
        <v>15</v>
      </c>
      <c r="F109" s="31" t="s">
        <v>7</v>
      </c>
      <c r="G109" s="23">
        <v>2</v>
      </c>
      <c r="H109" s="32">
        <v>17.329999999999998</v>
      </c>
      <c r="I109" s="25"/>
      <c r="J109" s="26">
        <f t="shared" si="37"/>
        <v>0</v>
      </c>
      <c r="K109" s="26">
        <f t="shared" si="48"/>
        <v>16.463499999999996</v>
      </c>
      <c r="L109" s="27"/>
      <c r="M109" s="28">
        <f t="shared" si="38"/>
        <v>0</v>
      </c>
      <c r="N109" s="26">
        <f t="shared" si="49"/>
        <v>15.250399999999999</v>
      </c>
      <c r="O109" s="25"/>
      <c r="P109" s="26">
        <f t="shared" si="39"/>
        <v>0</v>
      </c>
    </row>
    <row r="110" spans="1:16" ht="93.75" customHeight="1" x14ac:dyDescent="0.2">
      <c r="A110" s="120"/>
      <c r="B110" s="182" t="s">
        <v>1168</v>
      </c>
      <c r="C110" s="151" t="s">
        <v>1169</v>
      </c>
      <c r="D110" s="34"/>
      <c r="E110" s="30" t="s">
        <v>15</v>
      </c>
      <c r="F110" s="31" t="s">
        <v>7</v>
      </c>
      <c r="G110" s="23">
        <v>2</v>
      </c>
      <c r="H110" s="32">
        <v>15.59</v>
      </c>
      <c r="I110" s="25"/>
      <c r="J110" s="26">
        <f t="shared" si="37"/>
        <v>0</v>
      </c>
      <c r="K110" s="26">
        <f t="shared" si="48"/>
        <v>14.810499999999999</v>
      </c>
      <c r="L110" s="27"/>
      <c r="M110" s="28">
        <f t="shared" si="38"/>
        <v>0</v>
      </c>
      <c r="N110" s="26">
        <f t="shared" si="49"/>
        <v>13.719200000000001</v>
      </c>
      <c r="O110" s="25"/>
      <c r="P110" s="26">
        <f t="shared" si="39"/>
        <v>0</v>
      </c>
    </row>
    <row r="111" spans="1:16" ht="93.75" customHeight="1" x14ac:dyDescent="0.2">
      <c r="A111" s="120"/>
      <c r="B111" s="182" t="s">
        <v>1170</v>
      </c>
      <c r="C111" s="151" t="s">
        <v>1171</v>
      </c>
      <c r="D111" s="34"/>
      <c r="E111" s="30" t="s">
        <v>15</v>
      </c>
      <c r="F111" s="31" t="s">
        <v>7</v>
      </c>
      <c r="G111" s="23">
        <v>2</v>
      </c>
      <c r="H111" s="32">
        <v>15.87</v>
      </c>
      <c r="I111" s="25"/>
      <c r="J111" s="26">
        <f t="shared" si="37"/>
        <v>0</v>
      </c>
      <c r="K111" s="26">
        <f>H111*(1-5%)</f>
        <v>15.076499999999999</v>
      </c>
      <c r="L111" s="27"/>
      <c r="M111" s="28">
        <f t="shared" si="38"/>
        <v>0</v>
      </c>
      <c r="N111" s="26">
        <f t="shared" si="49"/>
        <v>13.9656</v>
      </c>
      <c r="O111" s="25"/>
      <c r="P111" s="26">
        <f t="shared" si="39"/>
        <v>0</v>
      </c>
    </row>
    <row r="112" spans="1:16" ht="93.75" customHeight="1" x14ac:dyDescent="0.2">
      <c r="A112" s="120"/>
      <c r="B112" s="182" t="s">
        <v>1173</v>
      </c>
      <c r="C112" s="151" t="s">
        <v>1172</v>
      </c>
      <c r="D112" s="34"/>
      <c r="E112" s="30" t="s">
        <v>15</v>
      </c>
      <c r="F112" s="31" t="s">
        <v>7</v>
      </c>
      <c r="G112" s="23">
        <v>2</v>
      </c>
      <c r="H112" s="32">
        <v>15.87</v>
      </c>
      <c r="I112" s="25"/>
      <c r="J112" s="26">
        <f t="shared" si="37"/>
        <v>0</v>
      </c>
      <c r="K112" s="26">
        <f t="shared" si="48"/>
        <v>15.076499999999999</v>
      </c>
      <c r="L112" s="27"/>
      <c r="M112" s="28">
        <f t="shared" si="38"/>
        <v>0</v>
      </c>
      <c r="N112" s="26">
        <f t="shared" si="49"/>
        <v>13.9656</v>
      </c>
      <c r="O112" s="25"/>
      <c r="P112" s="26">
        <f t="shared" si="39"/>
        <v>0</v>
      </c>
    </row>
    <row r="113" spans="1:16" ht="93.75" customHeight="1" x14ac:dyDescent="0.2">
      <c r="A113" s="120"/>
      <c r="B113" s="182" t="s">
        <v>1175</v>
      </c>
      <c r="C113" s="151" t="s">
        <v>1176</v>
      </c>
      <c r="D113" s="34"/>
      <c r="E113" s="30" t="s">
        <v>15</v>
      </c>
      <c r="F113" s="31" t="s">
        <v>7</v>
      </c>
      <c r="G113" s="23">
        <v>2</v>
      </c>
      <c r="H113" s="32">
        <v>15.87</v>
      </c>
      <c r="I113" s="25"/>
      <c r="J113" s="26">
        <f t="shared" si="37"/>
        <v>0</v>
      </c>
      <c r="K113" s="26">
        <f t="shared" si="48"/>
        <v>15.076499999999999</v>
      </c>
      <c r="L113" s="27"/>
      <c r="M113" s="28">
        <f t="shared" si="38"/>
        <v>0</v>
      </c>
      <c r="N113" s="26">
        <f t="shared" si="49"/>
        <v>13.9656</v>
      </c>
      <c r="O113" s="25"/>
      <c r="P113" s="26">
        <f t="shared" si="39"/>
        <v>0</v>
      </c>
    </row>
    <row r="114" spans="1:16" ht="93.75" customHeight="1" x14ac:dyDescent="0.2">
      <c r="A114" s="120"/>
      <c r="B114" s="182" t="s">
        <v>570</v>
      </c>
      <c r="C114" s="151" t="s">
        <v>571</v>
      </c>
      <c r="D114" s="34"/>
      <c r="E114" s="30" t="s">
        <v>15</v>
      </c>
      <c r="F114" s="31" t="s">
        <v>7</v>
      </c>
      <c r="G114" s="23">
        <v>2</v>
      </c>
      <c r="H114" s="32">
        <v>15.46</v>
      </c>
      <c r="I114" s="25"/>
      <c r="J114" s="26">
        <f t="shared" si="37"/>
        <v>0</v>
      </c>
      <c r="K114" s="26">
        <f t="shared" si="48"/>
        <v>14.686999999999999</v>
      </c>
      <c r="L114" s="27"/>
      <c r="M114" s="28">
        <f t="shared" si="38"/>
        <v>0</v>
      </c>
      <c r="N114" s="26">
        <f t="shared" si="49"/>
        <v>13.604800000000001</v>
      </c>
      <c r="O114" s="25"/>
      <c r="P114" s="26">
        <f t="shared" si="39"/>
        <v>0</v>
      </c>
    </row>
    <row r="115" spans="1:16" ht="93.75" customHeight="1" x14ac:dyDescent="0.2">
      <c r="A115" s="120"/>
      <c r="B115" s="182" t="s">
        <v>755</v>
      </c>
      <c r="C115" s="151" t="s">
        <v>756</v>
      </c>
      <c r="D115" s="34"/>
      <c r="E115" s="30" t="s">
        <v>15</v>
      </c>
      <c r="F115" s="31" t="s">
        <v>7</v>
      </c>
      <c r="G115" s="23">
        <v>2</v>
      </c>
      <c r="H115" s="32">
        <v>15.96</v>
      </c>
      <c r="I115" s="25"/>
      <c r="J115" s="26">
        <f t="shared" si="37"/>
        <v>0</v>
      </c>
      <c r="K115" s="26">
        <f t="shared" si="48"/>
        <v>15.162000000000001</v>
      </c>
      <c r="L115" s="27"/>
      <c r="M115" s="28">
        <f t="shared" si="38"/>
        <v>0</v>
      </c>
      <c r="N115" s="26">
        <f t="shared" si="49"/>
        <v>14.0448</v>
      </c>
      <c r="O115" s="25"/>
      <c r="P115" s="26">
        <f t="shared" si="39"/>
        <v>0</v>
      </c>
    </row>
    <row r="116" spans="1:16" ht="93.75" customHeight="1" x14ac:dyDescent="0.2">
      <c r="A116" s="120"/>
      <c r="B116" s="182" t="s">
        <v>573</v>
      </c>
      <c r="C116" s="151" t="s">
        <v>574</v>
      </c>
      <c r="D116" s="34"/>
      <c r="E116" s="30" t="s">
        <v>15</v>
      </c>
      <c r="F116" s="31" t="s">
        <v>7</v>
      </c>
      <c r="G116" s="23">
        <v>2</v>
      </c>
      <c r="H116" s="32">
        <v>15.46</v>
      </c>
      <c r="I116" s="25"/>
      <c r="J116" s="26">
        <f t="shared" si="37"/>
        <v>0</v>
      </c>
      <c r="K116" s="26">
        <f t="shared" si="48"/>
        <v>14.686999999999999</v>
      </c>
      <c r="L116" s="27"/>
      <c r="M116" s="28">
        <f t="shared" si="38"/>
        <v>0</v>
      </c>
      <c r="N116" s="26">
        <f t="shared" si="49"/>
        <v>13.604800000000001</v>
      </c>
      <c r="O116" s="25"/>
      <c r="P116" s="26">
        <f t="shared" si="39"/>
        <v>0</v>
      </c>
    </row>
    <row r="117" spans="1:16" s="299" customFormat="1" ht="93.75" customHeight="1" x14ac:dyDescent="0.2">
      <c r="A117" s="120"/>
      <c r="B117" s="182" t="s">
        <v>376</v>
      </c>
      <c r="C117" s="152" t="s">
        <v>377</v>
      </c>
      <c r="D117" s="34"/>
      <c r="E117" s="30" t="s">
        <v>15</v>
      </c>
      <c r="F117" s="31" t="s">
        <v>7</v>
      </c>
      <c r="G117" s="23">
        <v>2</v>
      </c>
      <c r="H117" s="32">
        <v>27.87</v>
      </c>
      <c r="I117" s="25"/>
      <c r="J117" s="26">
        <f>+H117*I117</f>
        <v>0</v>
      </c>
      <c r="K117" s="26">
        <f t="shared" si="48"/>
        <v>26.476500000000001</v>
      </c>
      <c r="L117" s="27"/>
      <c r="M117" s="28">
        <f>K117*L117</f>
        <v>0</v>
      </c>
      <c r="N117" s="26">
        <f t="shared" si="49"/>
        <v>24.525600000000001</v>
      </c>
      <c r="O117" s="25"/>
      <c r="P117" s="26">
        <f>+N117*O117</f>
        <v>0</v>
      </c>
    </row>
    <row r="118" spans="1:16" s="299" customFormat="1" ht="93.75" customHeight="1" x14ac:dyDescent="0.2">
      <c r="A118" s="120"/>
      <c r="B118" s="182" t="s">
        <v>251</v>
      </c>
      <c r="C118" s="153" t="s">
        <v>252</v>
      </c>
      <c r="D118" s="80"/>
      <c r="E118" s="81" t="s">
        <v>15</v>
      </c>
      <c r="F118" s="82" t="s">
        <v>7</v>
      </c>
      <c r="G118" s="62">
        <v>2</v>
      </c>
      <c r="H118" s="83">
        <v>27.27</v>
      </c>
      <c r="I118" s="25"/>
      <c r="J118" s="64">
        <f>+H118*I118</f>
        <v>0</v>
      </c>
      <c r="K118" s="26">
        <f t="shared" si="48"/>
        <v>25.906499999999998</v>
      </c>
      <c r="L118" s="27"/>
      <c r="M118" s="65">
        <f>K118*L118</f>
        <v>0</v>
      </c>
      <c r="N118" s="26">
        <f t="shared" si="49"/>
        <v>23.997599999999998</v>
      </c>
      <c r="O118" s="25"/>
      <c r="P118" s="64">
        <f>+N118*O118</f>
        <v>0</v>
      </c>
    </row>
    <row r="119" spans="1:16" s="300" customFormat="1" ht="93.75" customHeight="1" x14ac:dyDescent="0.2">
      <c r="A119" s="121"/>
      <c r="B119" s="183"/>
      <c r="C119" s="85"/>
      <c r="D119" s="85"/>
      <c r="E119" s="85"/>
      <c r="F119" s="85"/>
      <c r="G119" s="183" t="s">
        <v>1644</v>
      </c>
      <c r="H119" s="96"/>
      <c r="I119" s="96"/>
      <c r="J119" s="96"/>
      <c r="K119" s="96"/>
      <c r="L119" s="96"/>
      <c r="M119" s="96"/>
      <c r="N119" s="96"/>
      <c r="O119" s="96"/>
      <c r="P119" s="96"/>
    </row>
    <row r="120" spans="1:16" s="301" customFormat="1" ht="93.75" customHeight="1" x14ac:dyDescent="0.2">
      <c r="A120" s="121"/>
      <c r="B120" s="338" t="s">
        <v>1798</v>
      </c>
      <c r="C120" s="339" t="s">
        <v>1797</v>
      </c>
      <c r="D120" s="340"/>
      <c r="E120" s="341" t="s">
        <v>11</v>
      </c>
      <c r="F120" s="341" t="s">
        <v>13</v>
      </c>
      <c r="G120" s="342">
        <v>2</v>
      </c>
      <c r="H120" s="343">
        <v>16.68</v>
      </c>
      <c r="I120" s="25"/>
      <c r="J120" s="75">
        <f t="shared" ref="J120:J126" si="55">+H120*I120</f>
        <v>0</v>
      </c>
      <c r="K120" s="26">
        <f t="shared" si="48"/>
        <v>15.845999999999998</v>
      </c>
      <c r="L120" s="27"/>
      <c r="M120" s="76">
        <f t="shared" ref="M120:M126" si="56">K120*L120</f>
        <v>0</v>
      </c>
      <c r="N120" s="26">
        <f t="shared" si="49"/>
        <v>14.6784</v>
      </c>
      <c r="O120" s="25"/>
      <c r="P120" s="75">
        <f t="shared" ref="P120:P126" si="57">+N120*O120</f>
        <v>0</v>
      </c>
    </row>
    <row r="121" spans="1:16" ht="93.75" customHeight="1" x14ac:dyDescent="0.2">
      <c r="A121" s="121"/>
      <c r="B121" s="326" t="s">
        <v>253</v>
      </c>
      <c r="C121" s="344" t="s">
        <v>254</v>
      </c>
      <c r="D121" s="320"/>
      <c r="E121" s="320" t="s">
        <v>11</v>
      </c>
      <c r="F121" s="322" t="s">
        <v>13</v>
      </c>
      <c r="G121" s="323">
        <v>2</v>
      </c>
      <c r="H121" s="324">
        <v>2.8</v>
      </c>
      <c r="I121" s="25"/>
      <c r="J121" s="26">
        <f t="shared" si="55"/>
        <v>0</v>
      </c>
      <c r="K121" s="26">
        <f t="shared" ref="K121:K126" si="58">H121*(1-5%)</f>
        <v>2.6599999999999997</v>
      </c>
      <c r="L121" s="27"/>
      <c r="M121" s="28">
        <f t="shared" si="56"/>
        <v>0</v>
      </c>
      <c r="N121" s="26">
        <f t="shared" ref="N121:N126" si="59">H121*(1-12%)</f>
        <v>2.464</v>
      </c>
      <c r="O121" s="25"/>
      <c r="P121" s="26">
        <f t="shared" si="57"/>
        <v>0</v>
      </c>
    </row>
    <row r="122" spans="1:16" ht="93.75" customHeight="1" x14ac:dyDescent="0.2">
      <c r="A122" s="121"/>
      <c r="B122" s="326" t="s">
        <v>2117</v>
      </c>
      <c r="C122" s="344" t="s">
        <v>2118</v>
      </c>
      <c r="D122" s="320"/>
      <c r="E122" s="320" t="s">
        <v>11</v>
      </c>
      <c r="F122" s="322" t="s">
        <v>13</v>
      </c>
      <c r="G122" s="323">
        <v>2</v>
      </c>
      <c r="H122" s="324">
        <v>21.92</v>
      </c>
      <c r="I122" s="25"/>
      <c r="J122" s="26">
        <f t="shared" ref="J122" si="60">+H122*I122</f>
        <v>0</v>
      </c>
      <c r="K122" s="26">
        <f t="shared" si="58"/>
        <v>20.824000000000002</v>
      </c>
      <c r="L122" s="27"/>
      <c r="M122" s="28">
        <f t="shared" ref="M122" si="61">K122*L122</f>
        <v>0</v>
      </c>
      <c r="N122" s="26">
        <f t="shared" si="59"/>
        <v>19.2896</v>
      </c>
      <c r="O122" s="25"/>
      <c r="P122" s="26">
        <f t="shared" ref="P122" si="62">+N122*O122</f>
        <v>0</v>
      </c>
    </row>
    <row r="123" spans="1:16" ht="93.75" customHeight="1" x14ac:dyDescent="0.2">
      <c r="A123" s="121"/>
      <c r="B123" s="180" t="s">
        <v>261</v>
      </c>
      <c r="C123" s="60" t="s">
        <v>262</v>
      </c>
      <c r="D123" s="33"/>
      <c r="E123" s="33" t="s">
        <v>11</v>
      </c>
      <c r="F123" s="22" t="s">
        <v>13</v>
      </c>
      <c r="G123" s="23">
        <v>2</v>
      </c>
      <c r="H123" s="24">
        <v>22.94</v>
      </c>
      <c r="I123" s="25"/>
      <c r="J123" s="26">
        <f t="shared" si="55"/>
        <v>0</v>
      </c>
      <c r="K123" s="26">
        <f t="shared" si="58"/>
        <v>21.792999999999999</v>
      </c>
      <c r="L123" s="27"/>
      <c r="M123" s="28">
        <f t="shared" si="56"/>
        <v>0</v>
      </c>
      <c r="N123" s="26">
        <f t="shared" si="59"/>
        <v>20.187200000000001</v>
      </c>
      <c r="O123" s="25"/>
      <c r="P123" s="26">
        <f t="shared" si="57"/>
        <v>0</v>
      </c>
    </row>
    <row r="124" spans="1:16" ht="93.75" customHeight="1" x14ac:dyDescent="0.2">
      <c r="A124" s="121"/>
      <c r="B124" s="180" t="s">
        <v>352</v>
      </c>
      <c r="C124" s="60" t="s">
        <v>663</v>
      </c>
      <c r="D124" s="33"/>
      <c r="E124" s="33" t="s">
        <v>11</v>
      </c>
      <c r="F124" s="22" t="s">
        <v>13</v>
      </c>
      <c r="G124" s="23">
        <v>2</v>
      </c>
      <c r="H124" s="24">
        <v>16.68</v>
      </c>
      <c r="I124" s="25"/>
      <c r="J124" s="26">
        <f t="shared" si="55"/>
        <v>0</v>
      </c>
      <c r="K124" s="26">
        <f t="shared" si="58"/>
        <v>15.845999999999998</v>
      </c>
      <c r="L124" s="27"/>
      <c r="M124" s="28">
        <f t="shared" si="56"/>
        <v>0</v>
      </c>
      <c r="N124" s="26">
        <f t="shared" si="59"/>
        <v>14.6784</v>
      </c>
      <c r="O124" s="25"/>
      <c r="P124" s="26">
        <f t="shared" si="57"/>
        <v>0</v>
      </c>
    </row>
    <row r="125" spans="1:16" ht="93.75" customHeight="1" x14ac:dyDescent="0.2">
      <c r="A125" s="121"/>
      <c r="B125" s="180" t="s">
        <v>757</v>
      </c>
      <c r="C125" s="60" t="s">
        <v>758</v>
      </c>
      <c r="D125" s="33"/>
      <c r="E125" s="33" t="s">
        <v>11</v>
      </c>
      <c r="F125" s="22" t="s">
        <v>13</v>
      </c>
      <c r="G125" s="23">
        <v>2</v>
      </c>
      <c r="H125" s="24">
        <v>17.600000000000001</v>
      </c>
      <c r="I125" s="25"/>
      <c r="J125" s="26">
        <f t="shared" si="55"/>
        <v>0</v>
      </c>
      <c r="K125" s="26">
        <f t="shared" si="58"/>
        <v>16.72</v>
      </c>
      <c r="L125" s="27"/>
      <c r="M125" s="28">
        <f t="shared" si="56"/>
        <v>0</v>
      </c>
      <c r="N125" s="26">
        <f t="shared" si="59"/>
        <v>15.488000000000001</v>
      </c>
      <c r="O125" s="25"/>
      <c r="P125" s="26">
        <f t="shared" si="57"/>
        <v>0</v>
      </c>
    </row>
    <row r="126" spans="1:16" ht="93.75" customHeight="1" x14ac:dyDescent="0.2">
      <c r="A126" s="121"/>
      <c r="B126" s="180" t="s">
        <v>1892</v>
      </c>
      <c r="C126" s="244" t="s">
        <v>1893</v>
      </c>
      <c r="D126" s="86"/>
      <c r="E126" s="84" t="s">
        <v>6</v>
      </c>
      <c r="F126" s="84" t="s">
        <v>13</v>
      </c>
      <c r="G126" s="73">
        <v>2</v>
      </c>
      <c r="H126" s="74">
        <v>7.01</v>
      </c>
      <c r="I126" s="25"/>
      <c r="J126" s="75">
        <f t="shared" si="55"/>
        <v>0</v>
      </c>
      <c r="K126" s="26">
        <f t="shared" si="58"/>
        <v>6.6594999999999995</v>
      </c>
      <c r="L126" s="27"/>
      <c r="M126" s="76">
        <f t="shared" si="56"/>
        <v>0</v>
      </c>
      <c r="N126" s="26">
        <f t="shared" si="59"/>
        <v>6.1688000000000001</v>
      </c>
      <c r="O126" s="25"/>
      <c r="P126" s="75">
        <f t="shared" si="57"/>
        <v>0</v>
      </c>
    </row>
    <row r="127" spans="1:16" ht="93.75" customHeight="1" x14ac:dyDescent="0.2">
      <c r="A127" s="121"/>
      <c r="B127" s="180" t="s">
        <v>552</v>
      </c>
      <c r="C127" s="56" t="s">
        <v>553</v>
      </c>
      <c r="D127" s="33"/>
      <c r="E127" s="33" t="s">
        <v>12</v>
      </c>
      <c r="F127" s="22" t="s">
        <v>13</v>
      </c>
      <c r="G127" s="23">
        <v>2</v>
      </c>
      <c r="H127" s="24">
        <v>23.68</v>
      </c>
      <c r="I127" s="25"/>
      <c r="J127" s="26">
        <f t="shared" ref="J127:J137" si="63">+H127*I127</f>
        <v>0</v>
      </c>
      <c r="K127" s="26">
        <f t="shared" ref="K127:K137" si="64">H127*(1-5%)</f>
        <v>22.495999999999999</v>
      </c>
      <c r="L127" s="27"/>
      <c r="M127" s="28">
        <f t="shared" ref="M127:M137" si="65">K127*L127</f>
        <v>0</v>
      </c>
      <c r="N127" s="26">
        <f t="shared" ref="N127:N137" si="66">H127*(1-12%)</f>
        <v>20.8384</v>
      </c>
      <c r="O127" s="25"/>
      <c r="P127" s="26">
        <f t="shared" ref="P127:P137" si="67">+N127*O127</f>
        <v>0</v>
      </c>
    </row>
    <row r="128" spans="1:16" ht="93.75" customHeight="1" x14ac:dyDescent="0.2">
      <c r="A128" s="121"/>
      <c r="B128" s="180" t="s">
        <v>1699</v>
      </c>
      <c r="C128" s="56" t="s">
        <v>1700</v>
      </c>
      <c r="D128" s="33"/>
      <c r="E128" s="29" t="s">
        <v>14</v>
      </c>
      <c r="F128" s="29" t="s">
        <v>13</v>
      </c>
      <c r="G128" s="35">
        <v>2</v>
      </c>
      <c r="H128" s="24">
        <v>5.95</v>
      </c>
      <c r="I128" s="25"/>
      <c r="J128" s="26">
        <f t="shared" si="63"/>
        <v>0</v>
      </c>
      <c r="K128" s="26">
        <f t="shared" si="64"/>
        <v>5.6524999999999999</v>
      </c>
      <c r="L128" s="27"/>
      <c r="M128" s="28">
        <f t="shared" si="65"/>
        <v>0</v>
      </c>
      <c r="N128" s="26">
        <f t="shared" si="66"/>
        <v>5.2359999999999998</v>
      </c>
      <c r="O128" s="25"/>
      <c r="P128" s="26">
        <f t="shared" si="67"/>
        <v>0</v>
      </c>
    </row>
    <row r="129" spans="1:16" ht="93.75" customHeight="1" x14ac:dyDescent="0.2">
      <c r="A129" s="121"/>
      <c r="B129" s="326" t="s">
        <v>1886</v>
      </c>
      <c r="C129" s="345" t="s">
        <v>1887</v>
      </c>
      <c r="D129" s="320"/>
      <c r="E129" s="337" t="s">
        <v>14</v>
      </c>
      <c r="F129" s="337" t="s">
        <v>13</v>
      </c>
      <c r="G129" s="346">
        <v>2</v>
      </c>
      <c r="H129" s="324">
        <v>18.07</v>
      </c>
      <c r="I129" s="25"/>
      <c r="J129" s="26">
        <f t="shared" si="63"/>
        <v>0</v>
      </c>
      <c r="K129" s="26">
        <f t="shared" si="64"/>
        <v>17.166499999999999</v>
      </c>
      <c r="L129" s="27"/>
      <c r="M129" s="28">
        <f t="shared" si="65"/>
        <v>0</v>
      </c>
      <c r="N129" s="26">
        <f t="shared" si="66"/>
        <v>15.9016</v>
      </c>
      <c r="O129" s="25"/>
      <c r="P129" s="26">
        <f t="shared" si="67"/>
        <v>0</v>
      </c>
    </row>
    <row r="130" spans="1:16" ht="93.75" customHeight="1" x14ac:dyDescent="0.2">
      <c r="A130" s="121"/>
      <c r="B130" s="326" t="s">
        <v>1699</v>
      </c>
      <c r="C130" s="345" t="s">
        <v>1907</v>
      </c>
      <c r="D130" s="320"/>
      <c r="E130" s="337" t="s">
        <v>14</v>
      </c>
      <c r="F130" s="337" t="s">
        <v>13</v>
      </c>
      <c r="G130" s="346">
        <v>2</v>
      </c>
      <c r="H130" s="324">
        <v>5.95</v>
      </c>
      <c r="I130" s="25"/>
      <c r="J130" s="26">
        <f t="shared" si="63"/>
        <v>0</v>
      </c>
      <c r="K130" s="26">
        <f t="shared" si="64"/>
        <v>5.6524999999999999</v>
      </c>
      <c r="L130" s="27"/>
      <c r="M130" s="28">
        <f t="shared" si="65"/>
        <v>0</v>
      </c>
      <c r="N130" s="26">
        <f t="shared" si="66"/>
        <v>5.2359999999999998</v>
      </c>
      <c r="O130" s="25"/>
      <c r="P130" s="26">
        <f t="shared" si="67"/>
        <v>0</v>
      </c>
    </row>
    <row r="131" spans="1:16" ht="93.75" customHeight="1" x14ac:dyDescent="0.2">
      <c r="A131" s="121"/>
      <c r="B131" s="184" t="s">
        <v>255</v>
      </c>
      <c r="C131" s="57" t="s">
        <v>256</v>
      </c>
      <c r="D131" s="29"/>
      <c r="E131" s="29" t="s">
        <v>14</v>
      </c>
      <c r="F131" s="29" t="s">
        <v>13</v>
      </c>
      <c r="G131" s="35">
        <v>2</v>
      </c>
      <c r="H131" s="24">
        <v>23.91</v>
      </c>
      <c r="I131" s="25"/>
      <c r="J131" s="26">
        <f t="shared" si="63"/>
        <v>0</v>
      </c>
      <c r="K131" s="26">
        <f t="shared" si="64"/>
        <v>22.714499999999997</v>
      </c>
      <c r="L131" s="27"/>
      <c r="M131" s="28">
        <f t="shared" si="65"/>
        <v>0</v>
      </c>
      <c r="N131" s="26">
        <f t="shared" si="66"/>
        <v>21.040800000000001</v>
      </c>
      <c r="O131" s="25"/>
      <c r="P131" s="26">
        <f t="shared" si="67"/>
        <v>0</v>
      </c>
    </row>
    <row r="132" spans="1:16" ht="93.75" customHeight="1" x14ac:dyDescent="0.2">
      <c r="A132" s="121"/>
      <c r="B132" s="184" t="s">
        <v>257</v>
      </c>
      <c r="C132" s="57" t="s">
        <v>258</v>
      </c>
      <c r="D132" s="29"/>
      <c r="E132" s="29" t="s">
        <v>14</v>
      </c>
      <c r="F132" s="29" t="s">
        <v>13</v>
      </c>
      <c r="G132" s="35">
        <v>2</v>
      </c>
      <c r="H132" s="24">
        <v>27.37</v>
      </c>
      <c r="I132" s="25"/>
      <c r="J132" s="26">
        <f t="shared" si="63"/>
        <v>0</v>
      </c>
      <c r="K132" s="26">
        <f t="shared" si="64"/>
        <v>26.0015</v>
      </c>
      <c r="L132" s="27"/>
      <c r="M132" s="28">
        <f t="shared" si="65"/>
        <v>0</v>
      </c>
      <c r="N132" s="26">
        <f t="shared" si="66"/>
        <v>24.085599999999999</v>
      </c>
      <c r="O132" s="25"/>
      <c r="P132" s="26">
        <f t="shared" si="67"/>
        <v>0</v>
      </c>
    </row>
    <row r="133" spans="1:16" ht="93.75" customHeight="1" x14ac:dyDescent="0.2">
      <c r="A133" s="121"/>
      <c r="B133" s="184" t="s">
        <v>259</v>
      </c>
      <c r="C133" s="57" t="s">
        <v>260</v>
      </c>
      <c r="D133" s="29"/>
      <c r="E133" s="29" t="s">
        <v>14</v>
      </c>
      <c r="F133" s="29" t="s">
        <v>13</v>
      </c>
      <c r="G133" s="35">
        <v>2</v>
      </c>
      <c r="H133" s="24">
        <v>25.57</v>
      </c>
      <c r="I133" s="25"/>
      <c r="J133" s="26">
        <f t="shared" si="63"/>
        <v>0</v>
      </c>
      <c r="K133" s="26">
        <f t="shared" si="64"/>
        <v>24.291499999999999</v>
      </c>
      <c r="L133" s="27"/>
      <c r="M133" s="28">
        <f t="shared" si="65"/>
        <v>0</v>
      </c>
      <c r="N133" s="26">
        <f t="shared" si="66"/>
        <v>22.5016</v>
      </c>
      <c r="O133" s="25"/>
      <c r="P133" s="26">
        <f t="shared" si="67"/>
        <v>0</v>
      </c>
    </row>
    <row r="134" spans="1:16" ht="93.75" customHeight="1" x14ac:dyDescent="0.2">
      <c r="A134" s="121"/>
      <c r="B134" s="347" t="s">
        <v>1884</v>
      </c>
      <c r="C134" s="348" t="s">
        <v>1885</v>
      </c>
      <c r="D134" s="337"/>
      <c r="E134" s="337" t="s">
        <v>14</v>
      </c>
      <c r="F134" s="337" t="s">
        <v>13</v>
      </c>
      <c r="G134" s="346">
        <v>2</v>
      </c>
      <c r="H134" s="324">
        <v>13.71</v>
      </c>
      <c r="I134" s="25"/>
      <c r="J134" s="26">
        <f t="shared" si="63"/>
        <v>0</v>
      </c>
      <c r="K134" s="26">
        <f t="shared" si="64"/>
        <v>13.0245</v>
      </c>
      <c r="L134" s="27"/>
      <c r="M134" s="28">
        <f t="shared" si="65"/>
        <v>0</v>
      </c>
      <c r="N134" s="26">
        <f t="shared" si="66"/>
        <v>12.0648</v>
      </c>
      <c r="O134" s="25"/>
      <c r="P134" s="26">
        <f t="shared" si="67"/>
        <v>0</v>
      </c>
    </row>
    <row r="135" spans="1:16" ht="93.75" customHeight="1" x14ac:dyDescent="0.2">
      <c r="A135" s="121"/>
      <c r="B135" s="184" t="s">
        <v>790</v>
      </c>
      <c r="C135" s="57" t="s">
        <v>791</v>
      </c>
      <c r="D135" s="29"/>
      <c r="E135" s="29" t="s">
        <v>14</v>
      </c>
      <c r="F135" s="29" t="s">
        <v>13</v>
      </c>
      <c r="G135" s="35">
        <v>2</v>
      </c>
      <c r="H135" s="24">
        <v>17.95</v>
      </c>
      <c r="I135" s="25"/>
      <c r="J135" s="26">
        <f t="shared" si="63"/>
        <v>0</v>
      </c>
      <c r="K135" s="26">
        <f t="shared" si="64"/>
        <v>17.052499999999998</v>
      </c>
      <c r="L135" s="27"/>
      <c r="M135" s="28">
        <f t="shared" si="65"/>
        <v>0</v>
      </c>
      <c r="N135" s="26">
        <f t="shared" si="66"/>
        <v>15.795999999999999</v>
      </c>
      <c r="O135" s="25"/>
      <c r="P135" s="26">
        <f t="shared" si="67"/>
        <v>0</v>
      </c>
    </row>
    <row r="136" spans="1:16" ht="93.75" customHeight="1" x14ac:dyDescent="0.2">
      <c r="A136" s="121"/>
      <c r="B136" s="180" t="s">
        <v>612</v>
      </c>
      <c r="C136" s="60" t="s">
        <v>613</v>
      </c>
      <c r="D136" s="33"/>
      <c r="E136" s="33" t="s">
        <v>14</v>
      </c>
      <c r="F136" s="22" t="s">
        <v>13</v>
      </c>
      <c r="G136" s="23">
        <v>2</v>
      </c>
      <c r="H136" s="24">
        <v>24.37</v>
      </c>
      <c r="I136" s="25"/>
      <c r="J136" s="26">
        <f t="shared" si="63"/>
        <v>0</v>
      </c>
      <c r="K136" s="26">
        <f t="shared" si="64"/>
        <v>23.151499999999999</v>
      </c>
      <c r="L136" s="27"/>
      <c r="M136" s="28">
        <f t="shared" si="65"/>
        <v>0</v>
      </c>
      <c r="N136" s="26">
        <f t="shared" si="66"/>
        <v>21.445600000000002</v>
      </c>
      <c r="O136" s="25"/>
      <c r="P136" s="26">
        <f t="shared" si="67"/>
        <v>0</v>
      </c>
    </row>
    <row r="137" spans="1:16" ht="93.75" customHeight="1" x14ac:dyDescent="0.2">
      <c r="A137" s="121"/>
      <c r="B137" s="180" t="s">
        <v>1889</v>
      </c>
      <c r="C137" s="60" t="s">
        <v>1890</v>
      </c>
      <c r="D137" s="33"/>
      <c r="E137" s="33" t="s">
        <v>15</v>
      </c>
      <c r="F137" s="22" t="s">
        <v>13</v>
      </c>
      <c r="G137" s="23">
        <v>2</v>
      </c>
      <c r="H137" s="24">
        <v>13.43</v>
      </c>
      <c r="I137" s="25"/>
      <c r="J137" s="26">
        <f t="shared" si="63"/>
        <v>0</v>
      </c>
      <c r="K137" s="26">
        <f t="shared" si="64"/>
        <v>12.7585</v>
      </c>
      <c r="L137" s="27"/>
      <c r="M137" s="28">
        <f t="shared" si="65"/>
        <v>0</v>
      </c>
      <c r="N137" s="26">
        <f t="shared" si="66"/>
        <v>11.8184</v>
      </c>
      <c r="O137" s="25"/>
      <c r="P137" s="26">
        <f t="shared" si="67"/>
        <v>0</v>
      </c>
    </row>
    <row r="138" spans="1:16" ht="93.75" customHeight="1" x14ac:dyDescent="0.2">
      <c r="A138" s="122"/>
      <c r="B138" s="179"/>
      <c r="C138" s="67"/>
      <c r="D138" s="67"/>
      <c r="E138" s="67"/>
      <c r="F138" s="67"/>
      <c r="G138" s="179" t="s">
        <v>1891</v>
      </c>
      <c r="H138" s="96"/>
      <c r="I138" s="96"/>
      <c r="J138" s="96"/>
      <c r="K138" s="96"/>
      <c r="L138" s="96"/>
      <c r="M138" s="96"/>
      <c r="N138" s="96"/>
      <c r="O138" s="96"/>
      <c r="P138" s="96"/>
    </row>
    <row r="139" spans="1:16" ht="93.75" customHeight="1" x14ac:dyDescent="0.2">
      <c r="A139" s="121"/>
      <c r="B139" s="180" t="s">
        <v>1888</v>
      </c>
      <c r="C139" s="60" t="s">
        <v>144</v>
      </c>
      <c r="D139" s="33"/>
      <c r="E139" s="33" t="s">
        <v>11</v>
      </c>
      <c r="F139" s="22" t="s">
        <v>13</v>
      </c>
      <c r="G139" s="23">
        <v>2</v>
      </c>
      <c r="H139" s="24">
        <v>4.0999999999999996</v>
      </c>
      <c r="I139" s="25"/>
      <c r="J139" s="26">
        <f>+H139*I139</f>
        <v>0</v>
      </c>
      <c r="K139" s="26">
        <f>H139*(1-5%)</f>
        <v>3.8949999999999996</v>
      </c>
      <c r="L139" s="27"/>
      <c r="M139" s="28">
        <f>K139*L139</f>
        <v>0</v>
      </c>
      <c r="N139" s="26">
        <f>H139*(1-12%)</f>
        <v>3.6079999999999997</v>
      </c>
      <c r="O139" s="25"/>
      <c r="P139" s="26">
        <f>+N139*O139</f>
        <v>0</v>
      </c>
    </row>
    <row r="140" spans="1:16" ht="93.75" customHeight="1" x14ac:dyDescent="0.2">
      <c r="A140" s="122"/>
      <c r="B140" s="179"/>
      <c r="C140" s="67"/>
      <c r="D140" s="67"/>
      <c r="E140" s="67"/>
      <c r="F140" s="67"/>
      <c r="G140" s="179" t="s">
        <v>1894</v>
      </c>
      <c r="H140" s="96"/>
      <c r="I140" s="96"/>
      <c r="J140" s="96"/>
      <c r="K140" s="96"/>
      <c r="L140" s="96"/>
      <c r="M140" s="96"/>
      <c r="N140" s="96"/>
      <c r="O140" s="96"/>
      <c r="P140" s="96"/>
    </row>
    <row r="141" spans="1:16" ht="93.75" customHeight="1" x14ac:dyDescent="0.2">
      <c r="A141" s="122"/>
      <c r="B141" s="349" t="s">
        <v>988</v>
      </c>
      <c r="C141" s="325" t="s">
        <v>989</v>
      </c>
      <c r="D141" s="320"/>
      <c r="E141" s="321" t="s">
        <v>6</v>
      </c>
      <c r="F141" s="322" t="s">
        <v>13</v>
      </c>
      <c r="G141" s="323">
        <v>1</v>
      </c>
      <c r="H141" s="324">
        <v>49.61</v>
      </c>
      <c r="I141" s="25"/>
      <c r="J141" s="26">
        <f>+H141*I141</f>
        <v>0</v>
      </c>
      <c r="K141" s="26">
        <f t="shared" si="48"/>
        <v>47.1295</v>
      </c>
      <c r="L141" s="27"/>
      <c r="M141" s="28">
        <f t="shared" ref="M141:M162" si="68">K141*L141</f>
        <v>0</v>
      </c>
      <c r="N141" s="26">
        <f t="shared" si="49"/>
        <v>43.656799999999997</v>
      </c>
      <c r="O141" s="25"/>
      <c r="P141" s="26">
        <f t="shared" ref="P141:P162" si="69">+N141*O141</f>
        <v>0</v>
      </c>
    </row>
    <row r="142" spans="1:16" ht="93.75" customHeight="1" x14ac:dyDescent="0.2">
      <c r="A142" s="122"/>
      <c r="B142" s="349" t="s">
        <v>2037</v>
      </c>
      <c r="C142" s="325" t="s">
        <v>2038</v>
      </c>
      <c r="D142" s="320"/>
      <c r="E142" s="321" t="s">
        <v>6</v>
      </c>
      <c r="F142" s="322" t="s">
        <v>13</v>
      </c>
      <c r="G142" s="323">
        <v>1</v>
      </c>
      <c r="H142" s="324">
        <v>33.99</v>
      </c>
      <c r="I142" s="25"/>
      <c r="J142" s="26">
        <f>+H142*I142</f>
        <v>0</v>
      </c>
      <c r="K142" s="26">
        <f t="shared" ref="K142" si="70">H142*(1-5%)</f>
        <v>32.290500000000002</v>
      </c>
      <c r="L142" s="27"/>
      <c r="M142" s="28">
        <f t="shared" ref="M142" si="71">K142*L142</f>
        <v>0</v>
      </c>
      <c r="N142" s="26">
        <f t="shared" ref="N142" si="72">H142*(1-12%)</f>
        <v>29.911200000000001</v>
      </c>
      <c r="O142" s="25"/>
      <c r="P142" s="26">
        <f t="shared" ref="P142" si="73">+N142*O142</f>
        <v>0</v>
      </c>
    </row>
    <row r="143" spans="1:16" ht="93.75" customHeight="1" x14ac:dyDescent="0.2">
      <c r="A143" s="122"/>
      <c r="B143" s="349" t="s">
        <v>2039</v>
      </c>
      <c r="C143" s="325" t="s">
        <v>2040</v>
      </c>
      <c r="D143" s="320"/>
      <c r="E143" s="321" t="s">
        <v>6</v>
      </c>
      <c r="F143" s="322" t="s">
        <v>13</v>
      </c>
      <c r="G143" s="323">
        <v>1</v>
      </c>
      <c r="H143" s="324">
        <v>37.450000000000003</v>
      </c>
      <c r="I143" s="25"/>
      <c r="J143" s="26">
        <f>+H143*I143</f>
        <v>0</v>
      </c>
      <c r="K143" s="26">
        <f t="shared" ref="K143:K144" si="74">H143*(1-5%)</f>
        <v>35.577500000000001</v>
      </c>
      <c r="L143" s="27"/>
      <c r="M143" s="28">
        <f t="shared" ref="M143:M144" si="75">K143*L143</f>
        <v>0</v>
      </c>
      <c r="N143" s="26">
        <f t="shared" ref="N143:N144" si="76">H143*(1-12%)</f>
        <v>32.956000000000003</v>
      </c>
      <c r="O143" s="25"/>
      <c r="P143" s="26">
        <f t="shared" ref="P143:P144" si="77">+N143*O143</f>
        <v>0</v>
      </c>
    </row>
    <row r="144" spans="1:16" ht="93.75" customHeight="1" x14ac:dyDescent="0.2">
      <c r="A144" s="122"/>
      <c r="B144" s="349" t="s">
        <v>2164</v>
      </c>
      <c r="C144" s="325" t="s">
        <v>2165</v>
      </c>
      <c r="D144" s="320"/>
      <c r="E144" s="321" t="s">
        <v>6</v>
      </c>
      <c r="F144" s="322" t="s">
        <v>13</v>
      </c>
      <c r="G144" s="323">
        <v>1</v>
      </c>
      <c r="H144" s="324">
        <v>57.81</v>
      </c>
      <c r="I144" s="25"/>
      <c r="J144" s="26">
        <f>+H144*I144</f>
        <v>0</v>
      </c>
      <c r="K144" s="26">
        <f t="shared" si="74"/>
        <v>54.919499999999999</v>
      </c>
      <c r="L144" s="27"/>
      <c r="M144" s="28">
        <f t="shared" si="75"/>
        <v>0</v>
      </c>
      <c r="N144" s="26">
        <f t="shared" si="76"/>
        <v>50.872800000000005</v>
      </c>
      <c r="O144" s="25"/>
      <c r="P144" s="26">
        <f t="shared" si="77"/>
        <v>0</v>
      </c>
    </row>
    <row r="145" spans="1:16" ht="93.75" customHeight="1" x14ac:dyDescent="0.2">
      <c r="A145" s="122"/>
      <c r="B145" s="349" t="s">
        <v>990</v>
      </c>
      <c r="C145" s="325" t="s">
        <v>991</v>
      </c>
      <c r="D145" s="320"/>
      <c r="E145" s="321" t="s">
        <v>6</v>
      </c>
      <c r="F145" s="322" t="s">
        <v>13</v>
      </c>
      <c r="G145" s="323">
        <v>1</v>
      </c>
      <c r="H145" s="324">
        <v>98.11</v>
      </c>
      <c r="I145" s="25"/>
      <c r="J145" s="26">
        <f t="shared" ref="J145:J162" si="78">+H145*I145</f>
        <v>0</v>
      </c>
      <c r="K145" s="26">
        <f t="shared" si="48"/>
        <v>93.204499999999996</v>
      </c>
      <c r="L145" s="27"/>
      <c r="M145" s="28">
        <f t="shared" si="68"/>
        <v>0</v>
      </c>
      <c r="N145" s="26">
        <f t="shared" si="49"/>
        <v>86.336799999999997</v>
      </c>
      <c r="O145" s="25"/>
      <c r="P145" s="26">
        <f t="shared" si="69"/>
        <v>0</v>
      </c>
    </row>
    <row r="146" spans="1:16" ht="93.75" customHeight="1" x14ac:dyDescent="0.2">
      <c r="A146" s="122"/>
      <c r="B146" s="349" t="s">
        <v>1814</v>
      </c>
      <c r="C146" s="325" t="s">
        <v>1815</v>
      </c>
      <c r="D146" s="320"/>
      <c r="E146" s="321" t="s">
        <v>6</v>
      </c>
      <c r="F146" s="322" t="s">
        <v>13</v>
      </c>
      <c r="G146" s="323">
        <v>1</v>
      </c>
      <c r="H146" s="324">
        <v>43.54</v>
      </c>
      <c r="I146" s="25"/>
      <c r="J146" s="26">
        <f t="shared" si="78"/>
        <v>0</v>
      </c>
      <c r="K146" s="26">
        <f t="shared" si="48"/>
        <v>41.363</v>
      </c>
      <c r="L146" s="27"/>
      <c r="M146" s="28">
        <f t="shared" si="68"/>
        <v>0</v>
      </c>
      <c r="N146" s="26">
        <f t="shared" si="49"/>
        <v>38.315199999999997</v>
      </c>
      <c r="O146" s="25"/>
      <c r="P146" s="26">
        <f t="shared" si="69"/>
        <v>0</v>
      </c>
    </row>
    <row r="147" spans="1:16" ht="93.75" customHeight="1" x14ac:dyDescent="0.2">
      <c r="A147" s="122"/>
      <c r="B147" s="349" t="s">
        <v>1189</v>
      </c>
      <c r="C147" s="325" t="s">
        <v>1190</v>
      </c>
      <c r="D147" s="320"/>
      <c r="E147" s="321" t="s">
        <v>6</v>
      </c>
      <c r="F147" s="322" t="s">
        <v>13</v>
      </c>
      <c r="G147" s="323">
        <v>1</v>
      </c>
      <c r="H147" s="324">
        <v>38.549999999999997</v>
      </c>
      <c r="I147" s="25"/>
      <c r="J147" s="26">
        <f t="shared" si="78"/>
        <v>0</v>
      </c>
      <c r="K147" s="26">
        <f t="shared" si="48"/>
        <v>36.622499999999995</v>
      </c>
      <c r="L147" s="27"/>
      <c r="M147" s="28">
        <f t="shared" si="68"/>
        <v>0</v>
      </c>
      <c r="N147" s="26">
        <f t="shared" si="49"/>
        <v>33.923999999999999</v>
      </c>
      <c r="O147" s="25"/>
      <c r="P147" s="26">
        <f t="shared" si="69"/>
        <v>0</v>
      </c>
    </row>
    <row r="148" spans="1:16" ht="93.75" customHeight="1" x14ac:dyDescent="0.2">
      <c r="A148" s="122"/>
      <c r="B148" s="318" t="s">
        <v>2085</v>
      </c>
      <c r="C148" s="325" t="s">
        <v>2086</v>
      </c>
      <c r="D148" s="320"/>
      <c r="E148" s="321" t="s">
        <v>6</v>
      </c>
      <c r="F148" s="322" t="s">
        <v>13</v>
      </c>
      <c r="G148" s="323">
        <v>1</v>
      </c>
      <c r="H148" s="324">
        <v>38.549999999999997</v>
      </c>
      <c r="I148" s="25"/>
      <c r="J148" s="26">
        <f t="shared" si="78"/>
        <v>0</v>
      </c>
      <c r="K148" s="26">
        <f t="shared" si="48"/>
        <v>36.622499999999995</v>
      </c>
      <c r="L148" s="27"/>
      <c r="M148" s="28">
        <f t="shared" si="68"/>
        <v>0</v>
      </c>
      <c r="N148" s="26">
        <f t="shared" si="49"/>
        <v>33.923999999999999</v>
      </c>
      <c r="O148" s="25"/>
      <c r="P148" s="26">
        <f t="shared" si="69"/>
        <v>0</v>
      </c>
    </row>
    <row r="149" spans="1:16" ht="93.75" customHeight="1" x14ac:dyDescent="0.2">
      <c r="A149" s="122"/>
      <c r="B149" s="318" t="s">
        <v>1179</v>
      </c>
      <c r="C149" s="319" t="s">
        <v>1180</v>
      </c>
      <c r="D149" s="320"/>
      <c r="E149" s="321" t="s">
        <v>6</v>
      </c>
      <c r="F149" s="322" t="s">
        <v>13</v>
      </c>
      <c r="G149" s="323">
        <v>2</v>
      </c>
      <c r="H149" s="324">
        <v>20.93</v>
      </c>
      <c r="I149" s="25"/>
      <c r="J149" s="26">
        <f t="shared" si="78"/>
        <v>0</v>
      </c>
      <c r="K149" s="26">
        <f t="shared" si="48"/>
        <v>19.883499999999998</v>
      </c>
      <c r="L149" s="27"/>
      <c r="M149" s="28">
        <f t="shared" si="68"/>
        <v>0</v>
      </c>
      <c r="N149" s="26">
        <f t="shared" si="49"/>
        <v>18.418399999999998</v>
      </c>
      <c r="O149" s="25"/>
      <c r="P149" s="26">
        <f t="shared" si="69"/>
        <v>0</v>
      </c>
    </row>
    <row r="150" spans="1:16" ht="93.75" customHeight="1" x14ac:dyDescent="0.2">
      <c r="A150" s="122"/>
      <c r="B150" s="318">
        <v>96352650</v>
      </c>
      <c r="C150" s="319" t="s">
        <v>2170</v>
      </c>
      <c r="D150" s="320"/>
      <c r="E150" s="321" t="s">
        <v>6</v>
      </c>
      <c r="F150" s="322" t="s">
        <v>13</v>
      </c>
      <c r="G150" s="323">
        <v>2</v>
      </c>
      <c r="H150" s="324">
        <v>13.38</v>
      </c>
      <c r="I150" s="25"/>
      <c r="J150" s="26">
        <f t="shared" si="78"/>
        <v>0</v>
      </c>
      <c r="K150" s="26">
        <f t="shared" si="48"/>
        <v>12.711</v>
      </c>
      <c r="L150" s="27"/>
      <c r="M150" s="28">
        <f t="shared" si="68"/>
        <v>0</v>
      </c>
      <c r="N150" s="26">
        <f t="shared" si="49"/>
        <v>11.7744</v>
      </c>
      <c r="O150" s="25"/>
      <c r="P150" s="26">
        <f t="shared" si="69"/>
        <v>0</v>
      </c>
    </row>
    <row r="151" spans="1:16" ht="93.75" customHeight="1" x14ac:dyDescent="0.2">
      <c r="A151" s="122"/>
      <c r="B151" s="318" t="s">
        <v>2148</v>
      </c>
      <c r="C151" s="319" t="s">
        <v>2149</v>
      </c>
      <c r="D151" s="320"/>
      <c r="E151" s="321" t="s">
        <v>6</v>
      </c>
      <c r="F151" s="322" t="s">
        <v>13</v>
      </c>
      <c r="G151" s="323">
        <v>2</v>
      </c>
      <c r="H151" s="324">
        <v>16.989999999999998</v>
      </c>
      <c r="I151" s="25"/>
      <c r="J151" s="26">
        <f t="shared" si="78"/>
        <v>0</v>
      </c>
      <c r="K151" s="26">
        <f t="shared" si="48"/>
        <v>16.140499999999999</v>
      </c>
      <c r="L151" s="27"/>
      <c r="M151" s="28">
        <f t="shared" si="68"/>
        <v>0</v>
      </c>
      <c r="N151" s="26">
        <f t="shared" si="49"/>
        <v>14.951199999999998</v>
      </c>
      <c r="O151" s="25"/>
      <c r="P151" s="26">
        <f t="shared" si="69"/>
        <v>0</v>
      </c>
    </row>
    <row r="152" spans="1:16" ht="93.75" customHeight="1" x14ac:dyDescent="0.2">
      <c r="A152" s="122"/>
      <c r="B152" s="318" t="s">
        <v>2043</v>
      </c>
      <c r="C152" s="319" t="s">
        <v>2044</v>
      </c>
      <c r="D152" s="320"/>
      <c r="E152" s="321" t="s">
        <v>6</v>
      </c>
      <c r="F152" s="322" t="s">
        <v>13</v>
      </c>
      <c r="G152" s="323">
        <v>2</v>
      </c>
      <c r="H152" s="324">
        <v>57.81</v>
      </c>
      <c r="I152" s="25"/>
      <c r="J152" s="26">
        <f t="shared" si="78"/>
        <v>0</v>
      </c>
      <c r="K152" s="26">
        <f t="shared" si="48"/>
        <v>54.919499999999999</v>
      </c>
      <c r="L152" s="27"/>
      <c r="M152" s="28">
        <f t="shared" si="68"/>
        <v>0</v>
      </c>
      <c r="N152" s="26">
        <f t="shared" si="49"/>
        <v>50.872800000000005</v>
      </c>
      <c r="O152" s="25"/>
      <c r="P152" s="26">
        <f t="shared" si="69"/>
        <v>0</v>
      </c>
    </row>
    <row r="153" spans="1:16" ht="93.75" customHeight="1" x14ac:dyDescent="0.2">
      <c r="A153" s="122"/>
      <c r="B153" s="318" t="s">
        <v>1185</v>
      </c>
      <c r="C153" s="319" t="s">
        <v>1186</v>
      </c>
      <c r="D153" s="320"/>
      <c r="E153" s="321" t="s">
        <v>6</v>
      </c>
      <c r="F153" s="322" t="s">
        <v>13</v>
      </c>
      <c r="G153" s="323">
        <v>2</v>
      </c>
      <c r="H153" s="324">
        <v>21.27</v>
      </c>
      <c r="I153" s="25"/>
      <c r="J153" s="26">
        <f t="shared" si="78"/>
        <v>0</v>
      </c>
      <c r="K153" s="26">
        <f t="shared" si="48"/>
        <v>20.206499999999998</v>
      </c>
      <c r="L153" s="27"/>
      <c r="M153" s="28">
        <f t="shared" si="68"/>
        <v>0</v>
      </c>
      <c r="N153" s="26">
        <f t="shared" si="49"/>
        <v>18.717600000000001</v>
      </c>
      <c r="O153" s="25"/>
      <c r="P153" s="26">
        <f t="shared" si="69"/>
        <v>0</v>
      </c>
    </row>
    <row r="154" spans="1:16" ht="93.75" customHeight="1" x14ac:dyDescent="0.2">
      <c r="A154" s="122"/>
      <c r="B154" s="318" t="s">
        <v>2041</v>
      </c>
      <c r="C154" s="319" t="s">
        <v>2042</v>
      </c>
      <c r="D154" s="320"/>
      <c r="E154" s="321" t="s">
        <v>6</v>
      </c>
      <c r="F154" s="322" t="s">
        <v>13</v>
      </c>
      <c r="G154" s="323">
        <v>2</v>
      </c>
      <c r="H154" s="324">
        <v>38.549999999999997</v>
      </c>
      <c r="I154" s="25"/>
      <c r="J154" s="26">
        <f t="shared" si="78"/>
        <v>0</v>
      </c>
      <c r="K154" s="26">
        <f t="shared" si="48"/>
        <v>36.622499999999995</v>
      </c>
      <c r="L154" s="27"/>
      <c r="M154" s="28">
        <f t="shared" si="68"/>
        <v>0</v>
      </c>
      <c r="N154" s="26">
        <f t="shared" si="49"/>
        <v>33.923999999999999</v>
      </c>
      <c r="O154" s="25"/>
      <c r="P154" s="26">
        <f t="shared" si="69"/>
        <v>0</v>
      </c>
    </row>
    <row r="155" spans="1:16" ht="93.75" customHeight="1" x14ac:dyDescent="0.2">
      <c r="A155" s="122"/>
      <c r="B155" s="318" t="s">
        <v>1908</v>
      </c>
      <c r="C155" s="319" t="s">
        <v>1909</v>
      </c>
      <c r="D155" s="320"/>
      <c r="E155" s="321" t="s">
        <v>6</v>
      </c>
      <c r="F155" s="322" t="s">
        <v>13</v>
      </c>
      <c r="G155" s="323">
        <v>2</v>
      </c>
      <c r="H155" s="324">
        <v>33.99</v>
      </c>
      <c r="I155" s="25"/>
      <c r="J155" s="26">
        <f t="shared" si="78"/>
        <v>0</v>
      </c>
      <c r="K155" s="26">
        <f t="shared" si="48"/>
        <v>32.290500000000002</v>
      </c>
      <c r="L155" s="27"/>
      <c r="M155" s="28">
        <f t="shared" si="68"/>
        <v>0</v>
      </c>
      <c r="N155" s="26">
        <f t="shared" si="49"/>
        <v>29.911200000000001</v>
      </c>
      <c r="O155" s="25"/>
      <c r="P155" s="26">
        <f t="shared" si="69"/>
        <v>0</v>
      </c>
    </row>
    <row r="156" spans="1:16" ht="93.75" customHeight="1" x14ac:dyDescent="0.2">
      <c r="A156" s="122"/>
      <c r="B156" s="318" t="s">
        <v>1910</v>
      </c>
      <c r="C156" s="319" t="s">
        <v>1911</v>
      </c>
      <c r="D156" s="320"/>
      <c r="E156" s="321" t="s">
        <v>6</v>
      </c>
      <c r="F156" s="322" t="s">
        <v>13</v>
      </c>
      <c r="G156" s="323">
        <v>2</v>
      </c>
      <c r="H156" s="324">
        <v>37.450000000000003</v>
      </c>
      <c r="I156" s="25"/>
      <c r="J156" s="26">
        <f t="shared" si="78"/>
        <v>0</v>
      </c>
      <c r="K156" s="26">
        <f t="shared" si="48"/>
        <v>35.577500000000001</v>
      </c>
      <c r="L156" s="27"/>
      <c r="M156" s="28">
        <f t="shared" si="68"/>
        <v>0</v>
      </c>
      <c r="N156" s="26">
        <f t="shared" si="49"/>
        <v>32.956000000000003</v>
      </c>
      <c r="O156" s="25"/>
      <c r="P156" s="26">
        <f t="shared" si="69"/>
        <v>0</v>
      </c>
    </row>
    <row r="157" spans="1:16" ht="93.75" customHeight="1" x14ac:dyDescent="0.2">
      <c r="A157" s="122"/>
      <c r="B157" s="318" t="s">
        <v>1914</v>
      </c>
      <c r="C157" s="319" t="s">
        <v>1915</v>
      </c>
      <c r="D157" s="320"/>
      <c r="E157" s="321" t="s">
        <v>6</v>
      </c>
      <c r="F157" s="322" t="s">
        <v>13</v>
      </c>
      <c r="G157" s="323">
        <v>2</v>
      </c>
      <c r="H157" s="324">
        <v>21.69</v>
      </c>
      <c r="I157" s="25"/>
      <c r="J157" s="26">
        <f t="shared" si="78"/>
        <v>0</v>
      </c>
      <c r="K157" s="26">
        <f t="shared" si="48"/>
        <v>20.605499999999999</v>
      </c>
      <c r="L157" s="27"/>
      <c r="M157" s="28">
        <f t="shared" si="68"/>
        <v>0</v>
      </c>
      <c r="N157" s="26">
        <f t="shared" si="49"/>
        <v>19.087200000000003</v>
      </c>
      <c r="O157" s="25"/>
      <c r="P157" s="26">
        <f t="shared" si="69"/>
        <v>0</v>
      </c>
    </row>
    <row r="158" spans="1:16" ht="93.75" customHeight="1" x14ac:dyDescent="0.2">
      <c r="A158" s="122"/>
      <c r="B158" s="185" t="s">
        <v>1192</v>
      </c>
      <c r="C158" s="58" t="s">
        <v>1191</v>
      </c>
      <c r="D158" s="33"/>
      <c r="E158" s="37" t="s">
        <v>6</v>
      </c>
      <c r="F158" s="22" t="s">
        <v>13</v>
      </c>
      <c r="G158" s="23">
        <v>2</v>
      </c>
      <c r="H158" s="24">
        <v>32.21</v>
      </c>
      <c r="I158" s="25"/>
      <c r="J158" s="26">
        <f t="shared" si="78"/>
        <v>0</v>
      </c>
      <c r="K158" s="26">
        <f t="shared" si="48"/>
        <v>30.599499999999999</v>
      </c>
      <c r="L158" s="27"/>
      <c r="M158" s="28">
        <f t="shared" si="68"/>
        <v>0</v>
      </c>
      <c r="N158" s="26">
        <f t="shared" si="49"/>
        <v>28.344799999999999</v>
      </c>
      <c r="O158" s="25"/>
      <c r="P158" s="26">
        <f t="shared" si="69"/>
        <v>0</v>
      </c>
    </row>
    <row r="159" spans="1:16" ht="93.75" customHeight="1" x14ac:dyDescent="0.2">
      <c r="A159" s="122"/>
      <c r="B159" s="185" t="s">
        <v>1194</v>
      </c>
      <c r="C159" s="58" t="s">
        <v>1193</v>
      </c>
      <c r="D159" s="33"/>
      <c r="E159" s="37" t="s">
        <v>6</v>
      </c>
      <c r="F159" s="22" t="s">
        <v>13</v>
      </c>
      <c r="G159" s="23">
        <v>2</v>
      </c>
      <c r="H159" s="24">
        <v>32.21</v>
      </c>
      <c r="I159" s="25"/>
      <c r="J159" s="26">
        <f t="shared" si="78"/>
        <v>0</v>
      </c>
      <c r="K159" s="26">
        <f t="shared" si="48"/>
        <v>30.599499999999999</v>
      </c>
      <c r="L159" s="27"/>
      <c r="M159" s="28">
        <f t="shared" si="68"/>
        <v>0</v>
      </c>
      <c r="N159" s="26">
        <f t="shared" si="49"/>
        <v>28.344799999999999</v>
      </c>
      <c r="O159" s="25"/>
      <c r="P159" s="26">
        <f t="shared" si="69"/>
        <v>0</v>
      </c>
    </row>
    <row r="160" spans="1:16" ht="93.75" customHeight="1" x14ac:dyDescent="0.2">
      <c r="A160" s="122"/>
      <c r="B160" s="185" t="s">
        <v>1195</v>
      </c>
      <c r="C160" s="58" t="s">
        <v>1196</v>
      </c>
      <c r="D160" s="33"/>
      <c r="E160" s="37" t="s">
        <v>6</v>
      </c>
      <c r="F160" s="22" t="s">
        <v>13</v>
      </c>
      <c r="G160" s="23">
        <v>2</v>
      </c>
      <c r="H160" s="24">
        <v>33.53</v>
      </c>
      <c r="I160" s="25"/>
      <c r="J160" s="26">
        <f t="shared" si="78"/>
        <v>0</v>
      </c>
      <c r="K160" s="26">
        <f t="shared" si="48"/>
        <v>31.8535</v>
      </c>
      <c r="L160" s="27"/>
      <c r="M160" s="28">
        <f t="shared" si="68"/>
        <v>0</v>
      </c>
      <c r="N160" s="26">
        <f t="shared" si="49"/>
        <v>29.506400000000003</v>
      </c>
      <c r="O160" s="25"/>
      <c r="P160" s="26">
        <f t="shared" si="69"/>
        <v>0</v>
      </c>
    </row>
    <row r="161" spans="1:16" ht="93.75" customHeight="1" x14ac:dyDescent="0.2">
      <c r="A161" s="122"/>
      <c r="B161" s="185" t="s">
        <v>1202</v>
      </c>
      <c r="C161" s="58" t="s">
        <v>1468</v>
      </c>
      <c r="D161" s="33"/>
      <c r="E161" s="37" t="s">
        <v>6</v>
      </c>
      <c r="F161" s="22" t="s">
        <v>13</v>
      </c>
      <c r="G161" s="23">
        <v>2</v>
      </c>
      <c r="H161" s="24">
        <v>39.950000000000003</v>
      </c>
      <c r="I161" s="25"/>
      <c r="J161" s="26">
        <f t="shared" si="78"/>
        <v>0</v>
      </c>
      <c r="K161" s="26">
        <f t="shared" si="48"/>
        <v>37.952500000000001</v>
      </c>
      <c r="L161" s="27"/>
      <c r="M161" s="28">
        <f t="shared" si="68"/>
        <v>0</v>
      </c>
      <c r="N161" s="26">
        <f t="shared" si="49"/>
        <v>35.156000000000006</v>
      </c>
      <c r="O161" s="25"/>
      <c r="P161" s="26">
        <f t="shared" si="69"/>
        <v>0</v>
      </c>
    </row>
    <row r="162" spans="1:16" ht="93.75" customHeight="1" x14ac:dyDescent="0.2">
      <c r="A162" s="122"/>
      <c r="B162" s="185" t="s">
        <v>1203</v>
      </c>
      <c r="C162" s="58" t="s">
        <v>1469</v>
      </c>
      <c r="D162" s="33"/>
      <c r="E162" s="37" t="s">
        <v>6</v>
      </c>
      <c r="F162" s="22" t="s">
        <v>13</v>
      </c>
      <c r="G162" s="23">
        <v>2</v>
      </c>
      <c r="H162" s="24">
        <v>39.950000000000003</v>
      </c>
      <c r="I162" s="25"/>
      <c r="J162" s="26">
        <f t="shared" si="78"/>
        <v>0</v>
      </c>
      <c r="K162" s="26">
        <f t="shared" si="48"/>
        <v>37.952500000000001</v>
      </c>
      <c r="L162" s="27"/>
      <c r="M162" s="28">
        <f t="shared" si="68"/>
        <v>0</v>
      </c>
      <c r="N162" s="26">
        <f t="shared" si="49"/>
        <v>35.156000000000006</v>
      </c>
      <c r="O162" s="25"/>
      <c r="P162" s="26">
        <f t="shared" si="69"/>
        <v>0</v>
      </c>
    </row>
    <row r="163" spans="1:16" s="302" customFormat="1" ht="93.75" customHeight="1" x14ac:dyDescent="0.2">
      <c r="A163" s="122"/>
      <c r="B163" s="180" t="s">
        <v>320</v>
      </c>
      <c r="C163" s="154" t="s">
        <v>321</v>
      </c>
      <c r="D163" s="38"/>
      <c r="E163" s="21" t="s">
        <v>11</v>
      </c>
      <c r="F163" s="22" t="s">
        <v>13</v>
      </c>
      <c r="G163" s="23">
        <v>1</v>
      </c>
      <c r="H163" s="24">
        <v>24.62</v>
      </c>
      <c r="I163" s="25"/>
      <c r="J163" s="26">
        <f t="shared" ref="J163:J195" si="79">+H163*I163</f>
        <v>0</v>
      </c>
      <c r="K163" s="26">
        <f t="shared" si="48"/>
        <v>23.388999999999999</v>
      </c>
      <c r="L163" s="27"/>
      <c r="M163" s="28">
        <f t="shared" ref="M163:M195" si="80">K163*L163</f>
        <v>0</v>
      </c>
      <c r="N163" s="26">
        <f t="shared" si="49"/>
        <v>21.665600000000001</v>
      </c>
      <c r="O163" s="25"/>
      <c r="P163" s="26">
        <f t="shared" ref="P163:P195" si="81">+N163*O163</f>
        <v>0</v>
      </c>
    </row>
    <row r="164" spans="1:16" s="302" customFormat="1" ht="93.75" customHeight="1" x14ac:dyDescent="0.2">
      <c r="A164" s="122"/>
      <c r="B164" s="180" t="s">
        <v>323</v>
      </c>
      <c r="C164" s="154" t="s">
        <v>324</v>
      </c>
      <c r="D164" s="38"/>
      <c r="E164" s="21" t="s">
        <v>11</v>
      </c>
      <c r="F164" s="22" t="s">
        <v>13</v>
      </c>
      <c r="G164" s="23">
        <v>1</v>
      </c>
      <c r="H164" s="24">
        <v>14.49</v>
      </c>
      <c r="I164" s="25"/>
      <c r="J164" s="26">
        <f t="shared" si="79"/>
        <v>0</v>
      </c>
      <c r="K164" s="26">
        <f t="shared" ref="K164:K278" si="82">H164*(1-5%)</f>
        <v>13.765499999999999</v>
      </c>
      <c r="L164" s="27"/>
      <c r="M164" s="28">
        <f t="shared" si="80"/>
        <v>0</v>
      </c>
      <c r="N164" s="26">
        <f t="shared" ref="N164:N278" si="83">H164*(1-12%)</f>
        <v>12.751200000000001</v>
      </c>
      <c r="O164" s="25"/>
      <c r="P164" s="26">
        <f t="shared" si="81"/>
        <v>0</v>
      </c>
    </row>
    <row r="165" spans="1:16" s="302" customFormat="1" ht="93.75" customHeight="1" x14ac:dyDescent="0.2">
      <c r="A165" s="122"/>
      <c r="B165" s="180" t="s">
        <v>1083</v>
      </c>
      <c r="C165" s="154" t="s">
        <v>1084</v>
      </c>
      <c r="D165" s="38"/>
      <c r="E165" s="21" t="s">
        <v>11</v>
      </c>
      <c r="F165" s="22" t="s">
        <v>13</v>
      </c>
      <c r="G165" s="23">
        <v>1</v>
      </c>
      <c r="H165" s="24">
        <v>38.950000000000003</v>
      </c>
      <c r="I165" s="25"/>
      <c r="J165" s="26">
        <f t="shared" si="79"/>
        <v>0</v>
      </c>
      <c r="K165" s="26">
        <f t="shared" si="82"/>
        <v>37.002499999999998</v>
      </c>
      <c r="L165" s="27"/>
      <c r="M165" s="28">
        <f t="shared" si="80"/>
        <v>0</v>
      </c>
      <c r="N165" s="26">
        <f t="shared" si="83"/>
        <v>34.276000000000003</v>
      </c>
      <c r="O165" s="25"/>
      <c r="P165" s="26">
        <f t="shared" si="81"/>
        <v>0</v>
      </c>
    </row>
    <row r="166" spans="1:16" s="302" customFormat="1" ht="93.75" customHeight="1" x14ac:dyDescent="0.2">
      <c r="A166" s="122"/>
      <c r="B166" s="180" t="s">
        <v>1633</v>
      </c>
      <c r="C166" s="154" t="s">
        <v>1634</v>
      </c>
      <c r="D166" s="38"/>
      <c r="E166" s="21" t="s">
        <v>11</v>
      </c>
      <c r="F166" s="22" t="s">
        <v>13</v>
      </c>
      <c r="G166" s="23">
        <v>1</v>
      </c>
      <c r="H166" s="24">
        <v>32.64</v>
      </c>
      <c r="I166" s="25"/>
      <c r="J166" s="26">
        <f>+H166*I166</f>
        <v>0</v>
      </c>
      <c r="K166" s="26">
        <f>H166*(1-5%)</f>
        <v>31.007999999999999</v>
      </c>
      <c r="L166" s="27"/>
      <c r="M166" s="28">
        <f>K166*L166</f>
        <v>0</v>
      </c>
      <c r="N166" s="26">
        <f>H166*(1-12%)</f>
        <v>28.723200000000002</v>
      </c>
      <c r="O166" s="25"/>
      <c r="P166" s="26">
        <f>+N166*O166</f>
        <v>0</v>
      </c>
    </row>
    <row r="167" spans="1:16" s="302" customFormat="1" ht="93.75" customHeight="1" x14ac:dyDescent="0.2">
      <c r="A167" s="122"/>
      <c r="B167" s="326" t="s">
        <v>1701</v>
      </c>
      <c r="C167" s="350" t="s">
        <v>1702</v>
      </c>
      <c r="D167" s="351"/>
      <c r="E167" s="328" t="s">
        <v>14</v>
      </c>
      <c r="F167" s="322" t="s">
        <v>13</v>
      </c>
      <c r="G167" s="323">
        <v>1</v>
      </c>
      <c r="H167" s="324">
        <v>58.55</v>
      </c>
      <c r="I167" s="25"/>
      <c r="J167" s="26">
        <f>+H167*I167</f>
        <v>0</v>
      </c>
      <c r="K167" s="26">
        <f>H167*(1-5%)</f>
        <v>55.622499999999995</v>
      </c>
      <c r="L167" s="27"/>
      <c r="M167" s="28">
        <f>K167*L167</f>
        <v>0</v>
      </c>
      <c r="N167" s="26">
        <f>H167*(1-12%)</f>
        <v>51.524000000000001</v>
      </c>
      <c r="O167" s="25"/>
      <c r="P167" s="26">
        <f>+N167*O167</f>
        <v>0</v>
      </c>
    </row>
    <row r="168" spans="1:16" ht="93.75" customHeight="1" x14ac:dyDescent="0.2">
      <c r="A168" s="122"/>
      <c r="B168" s="318" t="s">
        <v>664</v>
      </c>
      <c r="C168" s="325" t="s">
        <v>665</v>
      </c>
      <c r="D168" s="320"/>
      <c r="E168" s="321" t="s">
        <v>14</v>
      </c>
      <c r="F168" s="322" t="s">
        <v>13</v>
      </c>
      <c r="G168" s="323">
        <v>1</v>
      </c>
      <c r="H168" s="324">
        <v>59.36</v>
      </c>
      <c r="I168" s="25"/>
      <c r="J168" s="26">
        <f t="shared" si="79"/>
        <v>0</v>
      </c>
      <c r="K168" s="26">
        <f t="shared" si="82"/>
        <v>56.391999999999996</v>
      </c>
      <c r="L168" s="27"/>
      <c r="M168" s="28">
        <f t="shared" si="80"/>
        <v>0</v>
      </c>
      <c r="N168" s="26">
        <f t="shared" si="83"/>
        <v>52.236800000000002</v>
      </c>
      <c r="O168" s="25"/>
      <c r="P168" s="26">
        <f t="shared" si="81"/>
        <v>0</v>
      </c>
    </row>
    <row r="169" spans="1:16" ht="93.75" customHeight="1" x14ac:dyDescent="0.2">
      <c r="A169" s="122"/>
      <c r="B169" s="318" t="s">
        <v>1912</v>
      </c>
      <c r="C169" s="325" t="s">
        <v>1913</v>
      </c>
      <c r="D169" s="320"/>
      <c r="E169" s="321" t="s">
        <v>14</v>
      </c>
      <c r="F169" s="322" t="s">
        <v>13</v>
      </c>
      <c r="G169" s="323">
        <v>1</v>
      </c>
      <c r="H169" s="324">
        <v>58.65</v>
      </c>
      <c r="I169" s="25"/>
      <c r="J169" s="26">
        <f t="shared" si="79"/>
        <v>0</v>
      </c>
      <c r="K169" s="26">
        <f t="shared" si="82"/>
        <v>55.717499999999994</v>
      </c>
      <c r="L169" s="27"/>
      <c r="M169" s="28">
        <f t="shared" si="80"/>
        <v>0</v>
      </c>
      <c r="N169" s="26">
        <f t="shared" si="83"/>
        <v>51.612000000000002</v>
      </c>
      <c r="O169" s="25"/>
      <c r="P169" s="26">
        <f t="shared" si="81"/>
        <v>0</v>
      </c>
    </row>
    <row r="170" spans="1:16" ht="93.75" customHeight="1" x14ac:dyDescent="0.2">
      <c r="A170" s="122"/>
      <c r="B170" s="240" t="s">
        <v>2253</v>
      </c>
      <c r="C170" s="230" t="s">
        <v>2254</v>
      </c>
      <c r="D170" s="231"/>
      <c r="E170" s="261" t="s">
        <v>14</v>
      </c>
      <c r="F170" s="233" t="s">
        <v>13</v>
      </c>
      <c r="G170" s="234">
        <v>1</v>
      </c>
      <c r="H170" s="235">
        <v>58.65</v>
      </c>
      <c r="I170" s="25"/>
      <c r="J170" s="236">
        <f t="shared" si="79"/>
        <v>0</v>
      </c>
      <c r="K170" s="236">
        <f t="shared" si="82"/>
        <v>55.717499999999994</v>
      </c>
      <c r="L170" s="27"/>
      <c r="M170" s="237">
        <f t="shared" si="80"/>
        <v>0</v>
      </c>
      <c r="N170" s="236">
        <f t="shared" si="83"/>
        <v>51.612000000000002</v>
      </c>
      <c r="O170" s="25"/>
      <c r="P170" s="236">
        <f t="shared" si="81"/>
        <v>0</v>
      </c>
    </row>
    <row r="171" spans="1:16" ht="93.75" customHeight="1" x14ac:dyDescent="0.2">
      <c r="A171" s="122"/>
      <c r="B171" s="185" t="s">
        <v>1507</v>
      </c>
      <c r="C171" s="149" t="s">
        <v>1508</v>
      </c>
      <c r="D171" s="33"/>
      <c r="E171" s="37" t="s">
        <v>8</v>
      </c>
      <c r="F171" s="22" t="s">
        <v>13</v>
      </c>
      <c r="G171" s="23">
        <v>2</v>
      </c>
      <c r="H171" s="24">
        <v>40.92</v>
      </c>
      <c r="I171" s="25"/>
      <c r="J171" s="26">
        <f>+H171*I171</f>
        <v>0</v>
      </c>
      <c r="K171" s="26">
        <f t="shared" si="82"/>
        <v>38.874000000000002</v>
      </c>
      <c r="L171" s="27"/>
      <c r="M171" s="28">
        <f>K171*L171</f>
        <v>0</v>
      </c>
      <c r="N171" s="26">
        <f t="shared" si="83"/>
        <v>36.009599999999999</v>
      </c>
      <c r="O171" s="25"/>
      <c r="P171" s="26">
        <f>+N171*O171</f>
        <v>0</v>
      </c>
    </row>
    <row r="172" spans="1:16" ht="93.75" customHeight="1" x14ac:dyDescent="0.2">
      <c r="A172" s="122"/>
      <c r="B172" s="180" t="s">
        <v>1177</v>
      </c>
      <c r="C172" s="60" t="s">
        <v>1178</v>
      </c>
      <c r="D172" s="33"/>
      <c r="E172" s="21" t="s">
        <v>12</v>
      </c>
      <c r="F172" s="22" t="s">
        <v>13</v>
      </c>
      <c r="G172" s="23">
        <v>2</v>
      </c>
      <c r="H172" s="24">
        <v>20.99</v>
      </c>
      <c r="I172" s="25"/>
      <c r="J172" s="26">
        <f t="shared" si="79"/>
        <v>0</v>
      </c>
      <c r="K172" s="26">
        <f t="shared" si="82"/>
        <v>19.940499999999997</v>
      </c>
      <c r="L172" s="27"/>
      <c r="M172" s="28">
        <f t="shared" si="80"/>
        <v>0</v>
      </c>
      <c r="N172" s="26">
        <f t="shared" si="83"/>
        <v>18.4712</v>
      </c>
      <c r="O172" s="25"/>
      <c r="P172" s="26">
        <f t="shared" si="81"/>
        <v>0</v>
      </c>
    </row>
    <row r="173" spans="1:16" ht="93.75" customHeight="1" x14ac:dyDescent="0.2">
      <c r="A173" s="122"/>
      <c r="B173" s="326" t="s">
        <v>2061</v>
      </c>
      <c r="C173" s="344" t="s">
        <v>2062</v>
      </c>
      <c r="D173" s="320"/>
      <c r="E173" s="328" t="s">
        <v>12</v>
      </c>
      <c r="F173" s="322" t="s">
        <v>13</v>
      </c>
      <c r="G173" s="323">
        <v>2</v>
      </c>
      <c r="H173" s="324">
        <v>73.209999999999994</v>
      </c>
      <c r="I173" s="25"/>
      <c r="J173" s="26">
        <f t="shared" si="79"/>
        <v>0</v>
      </c>
      <c r="K173" s="26">
        <f t="shared" si="82"/>
        <v>69.549499999999995</v>
      </c>
      <c r="L173" s="27"/>
      <c r="M173" s="28">
        <f t="shared" si="80"/>
        <v>0</v>
      </c>
      <c r="N173" s="26">
        <f t="shared" si="83"/>
        <v>64.424799999999991</v>
      </c>
      <c r="O173" s="25"/>
      <c r="P173" s="26">
        <f t="shared" si="81"/>
        <v>0</v>
      </c>
    </row>
    <row r="174" spans="1:16" ht="93.75" customHeight="1" x14ac:dyDescent="0.2">
      <c r="A174" s="122"/>
      <c r="B174" s="180" t="s">
        <v>1188</v>
      </c>
      <c r="C174" s="60" t="s">
        <v>1187</v>
      </c>
      <c r="D174" s="33"/>
      <c r="E174" s="21" t="s">
        <v>12</v>
      </c>
      <c r="F174" s="22" t="s">
        <v>13</v>
      </c>
      <c r="G174" s="23">
        <v>2</v>
      </c>
      <c r="H174" s="24">
        <v>17.79</v>
      </c>
      <c r="I174" s="25"/>
      <c r="J174" s="26">
        <f t="shared" si="79"/>
        <v>0</v>
      </c>
      <c r="K174" s="26">
        <f t="shared" si="82"/>
        <v>16.900499999999997</v>
      </c>
      <c r="L174" s="27"/>
      <c r="M174" s="28">
        <f t="shared" si="80"/>
        <v>0</v>
      </c>
      <c r="N174" s="26">
        <f t="shared" si="83"/>
        <v>15.655199999999999</v>
      </c>
      <c r="O174" s="25"/>
      <c r="P174" s="26">
        <f t="shared" si="81"/>
        <v>0</v>
      </c>
    </row>
    <row r="175" spans="1:16" ht="93.75" customHeight="1" x14ac:dyDescent="0.2">
      <c r="A175" s="122"/>
      <c r="B175" s="326" t="s">
        <v>2001</v>
      </c>
      <c r="C175" s="319" t="s">
        <v>2002</v>
      </c>
      <c r="D175" s="320"/>
      <c r="E175" s="352" t="s">
        <v>21</v>
      </c>
      <c r="F175" s="322" t="s">
        <v>13</v>
      </c>
      <c r="G175" s="323">
        <v>2</v>
      </c>
      <c r="H175" s="324">
        <v>65.03</v>
      </c>
      <c r="I175" s="25"/>
      <c r="J175" s="26">
        <f t="shared" si="79"/>
        <v>0</v>
      </c>
      <c r="K175" s="26">
        <f t="shared" si="82"/>
        <v>61.778500000000001</v>
      </c>
      <c r="L175" s="27"/>
      <c r="M175" s="28">
        <f t="shared" si="80"/>
        <v>0</v>
      </c>
      <c r="N175" s="26">
        <f t="shared" si="83"/>
        <v>57.226399999999998</v>
      </c>
      <c r="O175" s="25"/>
      <c r="P175" s="26">
        <f t="shared" si="81"/>
        <v>0</v>
      </c>
    </row>
    <row r="176" spans="1:16" ht="93.75" customHeight="1" x14ac:dyDescent="0.2">
      <c r="A176" s="122"/>
      <c r="B176" s="180">
        <v>7701478018</v>
      </c>
      <c r="C176" s="149" t="s">
        <v>476</v>
      </c>
      <c r="D176" s="33"/>
      <c r="E176" s="39" t="s">
        <v>9</v>
      </c>
      <c r="F176" s="22" t="s">
        <v>13</v>
      </c>
      <c r="G176" s="23">
        <v>2</v>
      </c>
      <c r="H176" s="24">
        <v>17.989999999999998</v>
      </c>
      <c r="I176" s="25"/>
      <c r="J176" s="26">
        <f t="shared" si="79"/>
        <v>0</v>
      </c>
      <c r="K176" s="26">
        <f t="shared" si="82"/>
        <v>17.090499999999999</v>
      </c>
      <c r="L176" s="27"/>
      <c r="M176" s="28">
        <f t="shared" si="80"/>
        <v>0</v>
      </c>
      <c r="N176" s="26">
        <f t="shared" si="83"/>
        <v>15.831199999999999</v>
      </c>
      <c r="O176" s="25"/>
      <c r="P176" s="26">
        <f t="shared" si="81"/>
        <v>0</v>
      </c>
    </row>
    <row r="177" spans="1:16" ht="93.75" customHeight="1" x14ac:dyDescent="0.2">
      <c r="A177" s="122"/>
      <c r="B177" s="180">
        <v>7700274330</v>
      </c>
      <c r="C177" s="149" t="s">
        <v>336</v>
      </c>
      <c r="D177" s="33"/>
      <c r="E177" s="39" t="s">
        <v>9</v>
      </c>
      <c r="F177" s="22" t="s">
        <v>13</v>
      </c>
      <c r="G177" s="23">
        <v>2</v>
      </c>
      <c r="H177" s="24">
        <v>16.989999999999998</v>
      </c>
      <c r="I177" s="25"/>
      <c r="J177" s="26">
        <f t="shared" si="79"/>
        <v>0</v>
      </c>
      <c r="K177" s="26">
        <f t="shared" si="82"/>
        <v>16.140499999999999</v>
      </c>
      <c r="L177" s="27"/>
      <c r="M177" s="28">
        <f t="shared" si="80"/>
        <v>0</v>
      </c>
      <c r="N177" s="26">
        <f t="shared" si="83"/>
        <v>14.951199999999998</v>
      </c>
      <c r="O177" s="25"/>
      <c r="P177" s="26">
        <f t="shared" si="81"/>
        <v>0</v>
      </c>
    </row>
    <row r="178" spans="1:16" ht="93.75" customHeight="1" x14ac:dyDescent="0.2">
      <c r="A178" s="122"/>
      <c r="B178" s="186" t="s">
        <v>322</v>
      </c>
      <c r="C178" s="149" t="s">
        <v>475</v>
      </c>
      <c r="D178" s="33"/>
      <c r="E178" s="37" t="s">
        <v>26</v>
      </c>
      <c r="F178" s="22" t="s">
        <v>13</v>
      </c>
      <c r="G178" s="23">
        <v>2</v>
      </c>
      <c r="H178" s="24">
        <v>36.49</v>
      </c>
      <c r="I178" s="25"/>
      <c r="J178" s="26">
        <f t="shared" si="79"/>
        <v>0</v>
      </c>
      <c r="K178" s="26">
        <f t="shared" si="82"/>
        <v>34.665500000000002</v>
      </c>
      <c r="L178" s="27"/>
      <c r="M178" s="28">
        <f t="shared" si="80"/>
        <v>0</v>
      </c>
      <c r="N178" s="26">
        <f t="shared" si="83"/>
        <v>32.111200000000004</v>
      </c>
      <c r="O178" s="25"/>
      <c r="P178" s="26">
        <f t="shared" si="81"/>
        <v>0</v>
      </c>
    </row>
    <row r="179" spans="1:16" ht="93.75" customHeight="1" x14ac:dyDescent="0.2">
      <c r="A179" s="122"/>
      <c r="B179" s="186" t="s">
        <v>1703</v>
      </c>
      <c r="C179" s="149" t="s">
        <v>1704</v>
      </c>
      <c r="D179" s="33"/>
      <c r="E179" s="37" t="s">
        <v>15</v>
      </c>
      <c r="F179" s="22" t="s">
        <v>13</v>
      </c>
      <c r="G179" s="23">
        <v>2</v>
      </c>
      <c r="H179" s="24">
        <v>20.399999999999999</v>
      </c>
      <c r="I179" s="25"/>
      <c r="J179" s="26">
        <f t="shared" si="79"/>
        <v>0</v>
      </c>
      <c r="K179" s="26">
        <f t="shared" si="82"/>
        <v>19.38</v>
      </c>
      <c r="L179" s="27"/>
      <c r="M179" s="28">
        <f t="shared" si="80"/>
        <v>0</v>
      </c>
      <c r="N179" s="26">
        <f t="shared" si="83"/>
        <v>17.951999999999998</v>
      </c>
      <c r="O179" s="25"/>
      <c r="P179" s="26">
        <f t="shared" si="81"/>
        <v>0</v>
      </c>
    </row>
    <row r="180" spans="1:16" ht="93.75" customHeight="1" x14ac:dyDescent="0.2">
      <c r="A180" s="122"/>
      <c r="B180" s="185" t="s">
        <v>1181</v>
      </c>
      <c r="C180" s="149" t="s">
        <v>1182</v>
      </c>
      <c r="D180" s="33"/>
      <c r="E180" s="37" t="s">
        <v>15</v>
      </c>
      <c r="F180" s="22" t="s">
        <v>13</v>
      </c>
      <c r="G180" s="23">
        <v>2</v>
      </c>
      <c r="H180" s="24">
        <v>20.18</v>
      </c>
      <c r="I180" s="25"/>
      <c r="J180" s="26">
        <f t="shared" si="79"/>
        <v>0</v>
      </c>
      <c r="K180" s="26">
        <f t="shared" si="82"/>
        <v>19.170999999999999</v>
      </c>
      <c r="L180" s="27"/>
      <c r="M180" s="28">
        <f t="shared" si="80"/>
        <v>0</v>
      </c>
      <c r="N180" s="26">
        <f t="shared" si="83"/>
        <v>17.758399999999998</v>
      </c>
      <c r="O180" s="25"/>
      <c r="P180" s="26">
        <f t="shared" si="81"/>
        <v>0</v>
      </c>
    </row>
    <row r="181" spans="1:16" ht="93.75" customHeight="1" x14ac:dyDescent="0.2">
      <c r="A181" s="122"/>
      <c r="B181" s="185" t="s">
        <v>1183</v>
      </c>
      <c r="C181" s="149" t="s">
        <v>1184</v>
      </c>
      <c r="D181" s="33"/>
      <c r="E181" s="37" t="s">
        <v>15</v>
      </c>
      <c r="F181" s="22" t="s">
        <v>13</v>
      </c>
      <c r="G181" s="23">
        <v>2</v>
      </c>
      <c r="H181" s="24">
        <v>26.48</v>
      </c>
      <c r="I181" s="25"/>
      <c r="J181" s="26">
        <f t="shared" si="79"/>
        <v>0</v>
      </c>
      <c r="K181" s="26">
        <f t="shared" si="82"/>
        <v>25.155999999999999</v>
      </c>
      <c r="L181" s="27"/>
      <c r="M181" s="28">
        <f t="shared" si="80"/>
        <v>0</v>
      </c>
      <c r="N181" s="26">
        <f t="shared" si="83"/>
        <v>23.302400000000002</v>
      </c>
      <c r="O181" s="25"/>
      <c r="P181" s="26">
        <f t="shared" si="81"/>
        <v>0</v>
      </c>
    </row>
    <row r="182" spans="1:16" ht="93.75" customHeight="1" x14ac:dyDescent="0.2">
      <c r="A182" s="122"/>
      <c r="B182" s="185" t="s">
        <v>140</v>
      </c>
      <c r="C182" s="149" t="s">
        <v>141</v>
      </c>
      <c r="D182" s="33"/>
      <c r="E182" s="39" t="s">
        <v>15</v>
      </c>
      <c r="F182" s="22" t="s">
        <v>13</v>
      </c>
      <c r="G182" s="23">
        <v>2</v>
      </c>
      <c r="H182" s="24">
        <v>41.87</v>
      </c>
      <c r="I182" s="25"/>
      <c r="J182" s="26">
        <f>+H182*I182</f>
        <v>0</v>
      </c>
      <c r="K182" s="26">
        <f t="shared" si="82"/>
        <v>39.776499999999999</v>
      </c>
      <c r="L182" s="27"/>
      <c r="M182" s="28">
        <f>K182*L182</f>
        <v>0</v>
      </c>
      <c r="N182" s="26">
        <f t="shared" si="83"/>
        <v>36.845599999999997</v>
      </c>
      <c r="O182" s="25"/>
      <c r="P182" s="26">
        <f>+N182*O182</f>
        <v>0</v>
      </c>
    </row>
    <row r="183" spans="1:16" ht="93.75" customHeight="1" x14ac:dyDescent="0.2">
      <c r="A183" s="122"/>
      <c r="B183" s="185" t="s">
        <v>138</v>
      </c>
      <c r="C183" s="149" t="s">
        <v>139</v>
      </c>
      <c r="D183" s="33"/>
      <c r="E183" s="39" t="s">
        <v>15</v>
      </c>
      <c r="F183" s="22" t="s">
        <v>13</v>
      </c>
      <c r="G183" s="23">
        <v>2</v>
      </c>
      <c r="H183" s="24">
        <v>28.52</v>
      </c>
      <c r="I183" s="25"/>
      <c r="J183" s="26">
        <f>+H183*I183</f>
        <v>0</v>
      </c>
      <c r="K183" s="26">
        <f t="shared" si="82"/>
        <v>27.093999999999998</v>
      </c>
      <c r="L183" s="27"/>
      <c r="M183" s="28">
        <f>K183*L183</f>
        <v>0</v>
      </c>
      <c r="N183" s="26">
        <f t="shared" si="83"/>
        <v>25.0976</v>
      </c>
      <c r="O183" s="25"/>
      <c r="P183" s="26">
        <f>+N183*O183</f>
        <v>0</v>
      </c>
    </row>
    <row r="184" spans="1:16" ht="93.75" customHeight="1" x14ac:dyDescent="0.2">
      <c r="A184" s="122"/>
      <c r="B184" s="185" t="s">
        <v>2121</v>
      </c>
      <c r="C184" s="149" t="s">
        <v>2122</v>
      </c>
      <c r="D184" s="33"/>
      <c r="E184" s="39" t="s">
        <v>15</v>
      </c>
      <c r="F184" s="22" t="s">
        <v>13</v>
      </c>
      <c r="G184" s="23">
        <v>2</v>
      </c>
      <c r="H184" s="24">
        <v>16.53</v>
      </c>
      <c r="I184" s="25"/>
      <c r="J184" s="26">
        <f>+H184*I184</f>
        <v>0</v>
      </c>
      <c r="K184" s="26">
        <f t="shared" si="82"/>
        <v>15.7035</v>
      </c>
      <c r="L184" s="27"/>
      <c r="M184" s="28">
        <f>K184*L184</f>
        <v>0</v>
      </c>
      <c r="N184" s="26">
        <f t="shared" si="83"/>
        <v>14.5464</v>
      </c>
      <c r="O184" s="25"/>
      <c r="P184" s="26">
        <f>+N184*O184</f>
        <v>0</v>
      </c>
    </row>
    <row r="185" spans="1:16" ht="93.75" customHeight="1" x14ac:dyDescent="0.2">
      <c r="A185" s="122"/>
      <c r="B185" s="185" t="s">
        <v>759</v>
      </c>
      <c r="C185" s="149" t="s">
        <v>760</v>
      </c>
      <c r="D185" s="33"/>
      <c r="E185" s="37" t="s">
        <v>15</v>
      </c>
      <c r="F185" s="22" t="s">
        <v>13</v>
      </c>
      <c r="G185" s="23">
        <v>2</v>
      </c>
      <c r="H185" s="24">
        <v>28.52</v>
      </c>
      <c r="I185" s="25"/>
      <c r="J185" s="26">
        <f t="shared" si="79"/>
        <v>0</v>
      </c>
      <c r="K185" s="26">
        <f t="shared" si="82"/>
        <v>27.093999999999998</v>
      </c>
      <c r="L185" s="27"/>
      <c r="M185" s="28">
        <f t="shared" si="80"/>
        <v>0</v>
      </c>
      <c r="N185" s="26">
        <f t="shared" si="83"/>
        <v>25.0976</v>
      </c>
      <c r="O185" s="25"/>
      <c r="P185" s="26">
        <f t="shared" si="81"/>
        <v>0</v>
      </c>
    </row>
    <row r="186" spans="1:16" ht="93.75" customHeight="1" x14ac:dyDescent="0.2">
      <c r="A186" s="122"/>
      <c r="B186" s="185" t="s">
        <v>1061</v>
      </c>
      <c r="C186" s="149" t="s">
        <v>1060</v>
      </c>
      <c r="D186" s="33"/>
      <c r="E186" s="37" t="s">
        <v>15</v>
      </c>
      <c r="F186" s="22" t="s">
        <v>13</v>
      </c>
      <c r="G186" s="23">
        <v>1</v>
      </c>
      <c r="H186" s="24">
        <v>19.78</v>
      </c>
      <c r="I186" s="25"/>
      <c r="J186" s="26">
        <f t="shared" si="79"/>
        <v>0</v>
      </c>
      <c r="K186" s="26">
        <f t="shared" si="82"/>
        <v>18.791</v>
      </c>
      <c r="L186" s="27"/>
      <c r="M186" s="28">
        <f t="shared" si="80"/>
        <v>0</v>
      </c>
      <c r="N186" s="26">
        <f t="shared" si="83"/>
        <v>17.406400000000001</v>
      </c>
      <c r="O186" s="25"/>
      <c r="P186" s="26">
        <f t="shared" si="81"/>
        <v>0</v>
      </c>
    </row>
    <row r="187" spans="1:16" ht="93.75" customHeight="1" x14ac:dyDescent="0.2">
      <c r="A187" s="122"/>
      <c r="B187" s="185" t="s">
        <v>1588</v>
      </c>
      <c r="C187" s="149" t="s">
        <v>1589</v>
      </c>
      <c r="D187" s="33"/>
      <c r="E187" s="37" t="s">
        <v>15</v>
      </c>
      <c r="F187" s="22" t="s">
        <v>13</v>
      </c>
      <c r="G187" s="23">
        <v>1</v>
      </c>
      <c r="H187" s="24">
        <v>40.92</v>
      </c>
      <c r="I187" s="25"/>
      <c r="J187" s="26">
        <f t="shared" si="79"/>
        <v>0</v>
      </c>
      <c r="K187" s="26">
        <f t="shared" si="82"/>
        <v>38.874000000000002</v>
      </c>
      <c r="L187" s="27"/>
      <c r="M187" s="28">
        <f t="shared" si="80"/>
        <v>0</v>
      </c>
      <c r="N187" s="26">
        <f t="shared" si="83"/>
        <v>36.009599999999999</v>
      </c>
      <c r="O187" s="25"/>
      <c r="P187" s="26">
        <f t="shared" si="81"/>
        <v>0</v>
      </c>
    </row>
    <row r="188" spans="1:16" ht="93.75" customHeight="1" x14ac:dyDescent="0.2">
      <c r="A188" s="122"/>
      <c r="B188" s="185" t="s">
        <v>1584</v>
      </c>
      <c r="C188" s="149" t="s">
        <v>1585</v>
      </c>
      <c r="D188" s="33"/>
      <c r="E188" s="37" t="s">
        <v>15</v>
      </c>
      <c r="F188" s="22" t="s">
        <v>13</v>
      </c>
      <c r="G188" s="23">
        <v>1</v>
      </c>
      <c r="H188" s="24">
        <v>40.92</v>
      </c>
      <c r="I188" s="25"/>
      <c r="J188" s="26">
        <f t="shared" si="79"/>
        <v>0</v>
      </c>
      <c r="K188" s="26">
        <f t="shared" si="82"/>
        <v>38.874000000000002</v>
      </c>
      <c r="L188" s="27"/>
      <c r="M188" s="28">
        <f t="shared" si="80"/>
        <v>0</v>
      </c>
      <c r="N188" s="26">
        <f t="shared" si="83"/>
        <v>36.009599999999999</v>
      </c>
      <c r="O188" s="25"/>
      <c r="P188" s="26">
        <f t="shared" si="81"/>
        <v>0</v>
      </c>
    </row>
    <row r="189" spans="1:16" ht="93.75" customHeight="1" x14ac:dyDescent="0.2">
      <c r="A189" s="122"/>
      <c r="B189" s="185" t="s">
        <v>1586</v>
      </c>
      <c r="C189" s="149" t="s">
        <v>1587</v>
      </c>
      <c r="D189" s="33"/>
      <c r="E189" s="37" t="s">
        <v>15</v>
      </c>
      <c r="F189" s="22" t="s">
        <v>13</v>
      </c>
      <c r="G189" s="23">
        <v>1</v>
      </c>
      <c r="H189" s="24">
        <v>36.01</v>
      </c>
      <c r="I189" s="25"/>
      <c r="J189" s="26">
        <f t="shared" si="79"/>
        <v>0</v>
      </c>
      <c r="K189" s="26">
        <f t="shared" si="82"/>
        <v>34.209499999999998</v>
      </c>
      <c r="L189" s="27"/>
      <c r="M189" s="28">
        <f t="shared" si="80"/>
        <v>0</v>
      </c>
      <c r="N189" s="26">
        <f t="shared" si="83"/>
        <v>31.688799999999997</v>
      </c>
      <c r="O189" s="25"/>
      <c r="P189" s="26">
        <f t="shared" si="81"/>
        <v>0</v>
      </c>
    </row>
    <row r="190" spans="1:16" ht="93.75" customHeight="1" x14ac:dyDescent="0.2">
      <c r="A190" s="122"/>
      <c r="B190" s="185" t="s">
        <v>1070</v>
      </c>
      <c r="C190" s="149" t="s">
        <v>1071</v>
      </c>
      <c r="D190" s="33"/>
      <c r="E190" s="37" t="s">
        <v>15</v>
      </c>
      <c r="F190" s="22" t="s">
        <v>13</v>
      </c>
      <c r="G190" s="23">
        <v>1</v>
      </c>
      <c r="H190" s="24">
        <v>42.56</v>
      </c>
      <c r="I190" s="25"/>
      <c r="J190" s="26">
        <f t="shared" si="79"/>
        <v>0</v>
      </c>
      <c r="K190" s="26">
        <f t="shared" si="82"/>
        <v>40.432000000000002</v>
      </c>
      <c r="L190" s="27"/>
      <c r="M190" s="28">
        <f t="shared" si="80"/>
        <v>0</v>
      </c>
      <c r="N190" s="26">
        <f t="shared" si="83"/>
        <v>37.452800000000003</v>
      </c>
      <c r="O190" s="25"/>
      <c r="P190" s="26">
        <f t="shared" si="81"/>
        <v>0</v>
      </c>
    </row>
    <row r="191" spans="1:16" ht="93.75" customHeight="1" x14ac:dyDescent="0.2">
      <c r="A191" s="122"/>
      <c r="B191" s="240" t="s">
        <v>2209</v>
      </c>
      <c r="C191" s="270" t="s">
        <v>2249</v>
      </c>
      <c r="D191" s="260"/>
      <c r="E191" s="261" t="s">
        <v>15</v>
      </c>
      <c r="F191" s="233" t="s">
        <v>13</v>
      </c>
      <c r="G191" s="234">
        <v>1</v>
      </c>
      <c r="H191" s="255">
        <v>27.13</v>
      </c>
      <c r="I191" s="25"/>
      <c r="J191" s="256">
        <f t="shared" si="79"/>
        <v>0</v>
      </c>
      <c r="K191" s="236">
        <f t="shared" si="82"/>
        <v>25.773499999999999</v>
      </c>
      <c r="L191" s="27"/>
      <c r="M191" s="257">
        <f t="shared" si="80"/>
        <v>0</v>
      </c>
      <c r="N191" s="236">
        <f t="shared" si="83"/>
        <v>23.874399999999998</v>
      </c>
      <c r="O191" s="25"/>
      <c r="P191" s="256">
        <f t="shared" si="81"/>
        <v>0</v>
      </c>
    </row>
    <row r="192" spans="1:16" ht="93.75" customHeight="1" x14ac:dyDescent="0.2">
      <c r="A192" s="122"/>
      <c r="B192" s="240" t="s">
        <v>2210</v>
      </c>
      <c r="C192" s="270" t="s">
        <v>2250</v>
      </c>
      <c r="D192" s="260"/>
      <c r="E192" s="261" t="s">
        <v>15</v>
      </c>
      <c r="F192" s="233" t="s">
        <v>13</v>
      </c>
      <c r="G192" s="234">
        <v>1</v>
      </c>
      <c r="H192" s="255">
        <v>25.53</v>
      </c>
      <c r="I192" s="25"/>
      <c r="J192" s="256">
        <f t="shared" si="79"/>
        <v>0</v>
      </c>
      <c r="K192" s="236">
        <f t="shared" si="82"/>
        <v>24.253499999999999</v>
      </c>
      <c r="L192" s="27"/>
      <c r="M192" s="257">
        <f t="shared" si="80"/>
        <v>0</v>
      </c>
      <c r="N192" s="236">
        <f t="shared" si="83"/>
        <v>22.4664</v>
      </c>
      <c r="O192" s="25"/>
      <c r="P192" s="256">
        <f t="shared" si="81"/>
        <v>0</v>
      </c>
    </row>
    <row r="193" spans="1:16" ht="93.75" customHeight="1" x14ac:dyDescent="0.2">
      <c r="A193" s="122"/>
      <c r="B193" s="240" t="s">
        <v>2211</v>
      </c>
      <c r="C193" s="270" t="s">
        <v>2251</v>
      </c>
      <c r="D193" s="260"/>
      <c r="E193" s="437" t="s">
        <v>15</v>
      </c>
      <c r="F193" s="253" t="s">
        <v>13</v>
      </c>
      <c r="G193" s="254">
        <v>1</v>
      </c>
      <c r="H193" s="255">
        <v>25.53</v>
      </c>
      <c r="I193" s="25"/>
      <c r="J193" s="256">
        <f t="shared" si="79"/>
        <v>0</v>
      </c>
      <c r="K193" s="236">
        <f t="shared" si="82"/>
        <v>24.253499999999999</v>
      </c>
      <c r="L193" s="27"/>
      <c r="M193" s="257">
        <f t="shared" si="80"/>
        <v>0</v>
      </c>
      <c r="N193" s="236">
        <f t="shared" si="83"/>
        <v>22.4664</v>
      </c>
      <c r="O193" s="25"/>
      <c r="P193" s="256">
        <f t="shared" si="81"/>
        <v>0</v>
      </c>
    </row>
    <row r="194" spans="1:16" ht="93.75" customHeight="1" x14ac:dyDescent="0.2">
      <c r="A194" s="122"/>
      <c r="B194" s="240" t="s">
        <v>2212</v>
      </c>
      <c r="C194" s="270" t="s">
        <v>2252</v>
      </c>
      <c r="D194" s="260"/>
      <c r="E194" s="437" t="s">
        <v>15</v>
      </c>
      <c r="F194" s="253" t="s">
        <v>13</v>
      </c>
      <c r="G194" s="254">
        <v>1</v>
      </c>
      <c r="H194" s="255">
        <v>30.63</v>
      </c>
      <c r="I194" s="25"/>
      <c r="J194" s="256">
        <f t="shared" si="79"/>
        <v>0</v>
      </c>
      <c r="K194" s="236">
        <f t="shared" si="82"/>
        <v>29.098499999999998</v>
      </c>
      <c r="L194" s="27"/>
      <c r="M194" s="257">
        <f t="shared" si="80"/>
        <v>0</v>
      </c>
      <c r="N194" s="236">
        <f t="shared" si="83"/>
        <v>26.9544</v>
      </c>
      <c r="O194" s="25"/>
      <c r="P194" s="256">
        <f t="shared" si="81"/>
        <v>0</v>
      </c>
    </row>
    <row r="195" spans="1:16" ht="93.75" customHeight="1" x14ac:dyDescent="0.2">
      <c r="A195" s="122"/>
      <c r="B195" s="185" t="s">
        <v>437</v>
      </c>
      <c r="C195" s="155" t="s">
        <v>438</v>
      </c>
      <c r="D195" s="69"/>
      <c r="E195" s="87" t="s">
        <v>15</v>
      </c>
      <c r="F195" s="61" t="s">
        <v>13</v>
      </c>
      <c r="G195" s="62">
        <v>1</v>
      </c>
      <c r="H195" s="63">
        <v>72.95</v>
      </c>
      <c r="I195" s="25"/>
      <c r="J195" s="64">
        <f t="shared" si="79"/>
        <v>0</v>
      </c>
      <c r="K195" s="26">
        <f t="shared" si="82"/>
        <v>69.302499999999995</v>
      </c>
      <c r="L195" s="27"/>
      <c r="M195" s="65">
        <f t="shared" si="80"/>
        <v>0</v>
      </c>
      <c r="N195" s="26">
        <f t="shared" si="83"/>
        <v>64.195999999999998</v>
      </c>
      <c r="O195" s="25"/>
      <c r="P195" s="64">
        <f t="shared" si="81"/>
        <v>0</v>
      </c>
    </row>
    <row r="196" spans="1:16" ht="64.900000000000006" customHeight="1" x14ac:dyDescent="0.2">
      <c r="A196" s="122"/>
      <c r="B196" s="187"/>
      <c r="C196" s="88"/>
      <c r="D196" s="88"/>
      <c r="E196" s="88"/>
      <c r="F196" s="88"/>
      <c r="G196" s="88" t="s">
        <v>1603</v>
      </c>
      <c r="H196" s="96"/>
      <c r="I196" s="96"/>
      <c r="J196" s="96"/>
      <c r="K196" s="96"/>
      <c r="L196" s="96"/>
      <c r="M196" s="96"/>
      <c r="N196" s="96"/>
      <c r="O196" s="96"/>
      <c r="P196" s="96"/>
    </row>
    <row r="197" spans="1:16" ht="93.75" customHeight="1" x14ac:dyDescent="0.2">
      <c r="A197" s="122"/>
      <c r="B197" s="240" t="s">
        <v>2228</v>
      </c>
      <c r="C197" s="270" t="s">
        <v>2273</v>
      </c>
      <c r="D197" s="260"/>
      <c r="E197" s="289" t="s">
        <v>6</v>
      </c>
      <c r="F197" s="253" t="s">
        <v>13</v>
      </c>
      <c r="G197" s="254">
        <v>1</v>
      </c>
      <c r="H197" s="255">
        <v>12.48</v>
      </c>
      <c r="I197" s="25"/>
      <c r="J197" s="256">
        <f t="shared" ref="J197:J198" si="84">+H197*I197</f>
        <v>0</v>
      </c>
      <c r="K197" s="236">
        <f t="shared" ref="K197:K198" si="85">H197*(1-5%)</f>
        <v>11.856</v>
      </c>
      <c r="L197" s="27"/>
      <c r="M197" s="257">
        <f t="shared" ref="M197:M198" si="86">K197*L197</f>
        <v>0</v>
      </c>
      <c r="N197" s="236">
        <f t="shared" ref="N197:N198" si="87">H197*(1-12%)</f>
        <v>10.9824</v>
      </c>
      <c r="O197" s="25"/>
      <c r="P197" s="256">
        <f t="shared" ref="P197:P198" si="88">+N197*O197</f>
        <v>0</v>
      </c>
    </row>
    <row r="198" spans="1:16" ht="93.75" customHeight="1" x14ac:dyDescent="0.2">
      <c r="A198" s="122"/>
      <c r="B198" s="240" t="s">
        <v>2272</v>
      </c>
      <c r="C198" s="270" t="s">
        <v>2274</v>
      </c>
      <c r="D198" s="260"/>
      <c r="E198" s="289" t="s">
        <v>6</v>
      </c>
      <c r="F198" s="253" t="s">
        <v>13</v>
      </c>
      <c r="G198" s="254">
        <v>1</v>
      </c>
      <c r="H198" s="255">
        <v>16.37</v>
      </c>
      <c r="I198" s="25"/>
      <c r="J198" s="256">
        <f t="shared" si="84"/>
        <v>0</v>
      </c>
      <c r="K198" s="236">
        <f t="shared" si="85"/>
        <v>15.551500000000001</v>
      </c>
      <c r="L198" s="27"/>
      <c r="M198" s="257">
        <f t="shared" si="86"/>
        <v>0</v>
      </c>
      <c r="N198" s="236">
        <f t="shared" si="87"/>
        <v>14.405600000000002</v>
      </c>
      <c r="O198" s="25"/>
      <c r="P198" s="256">
        <f t="shared" si="88"/>
        <v>0</v>
      </c>
    </row>
    <row r="199" spans="1:16" ht="93.75" customHeight="1" x14ac:dyDescent="0.2">
      <c r="A199" s="122"/>
      <c r="B199" s="240" t="s">
        <v>2245</v>
      </c>
      <c r="C199" s="270" t="s">
        <v>2246</v>
      </c>
      <c r="D199" s="260"/>
      <c r="E199" s="289" t="s">
        <v>21</v>
      </c>
      <c r="F199" s="253" t="s">
        <v>13</v>
      </c>
      <c r="G199" s="254">
        <v>1</v>
      </c>
      <c r="H199" s="255">
        <v>24.34</v>
      </c>
      <c r="I199" s="25"/>
      <c r="J199" s="256">
        <f t="shared" ref="J199" si="89">+H199*I199</f>
        <v>0</v>
      </c>
      <c r="K199" s="236">
        <f t="shared" ref="K199" si="90">H199*(1-5%)</f>
        <v>23.122999999999998</v>
      </c>
      <c r="L199" s="27"/>
      <c r="M199" s="257">
        <f t="shared" ref="M199" si="91">K199*L199</f>
        <v>0</v>
      </c>
      <c r="N199" s="236">
        <f t="shared" ref="N199" si="92">H199*(1-12%)</f>
        <v>21.4192</v>
      </c>
      <c r="O199" s="25"/>
      <c r="P199" s="256">
        <f t="shared" ref="P199" si="93">+N199*O199</f>
        <v>0</v>
      </c>
    </row>
    <row r="200" spans="1:16" ht="93.75" customHeight="1" x14ac:dyDescent="0.2">
      <c r="A200" s="122"/>
      <c r="B200" s="240" t="s">
        <v>1601</v>
      </c>
      <c r="C200" s="270" t="s">
        <v>1602</v>
      </c>
      <c r="D200" s="260"/>
      <c r="E200" s="289" t="s">
        <v>15</v>
      </c>
      <c r="F200" s="253" t="s">
        <v>13</v>
      </c>
      <c r="G200" s="254">
        <v>1</v>
      </c>
      <c r="H200" s="255">
        <v>16.37</v>
      </c>
      <c r="I200" s="25"/>
      <c r="J200" s="256">
        <f>+H200*I200</f>
        <v>0</v>
      </c>
      <c r="K200" s="236">
        <f>H200*(1-5%)</f>
        <v>15.551500000000001</v>
      </c>
      <c r="L200" s="27"/>
      <c r="M200" s="257">
        <f>K200*L200</f>
        <v>0</v>
      </c>
      <c r="N200" s="236">
        <f>H200*(1-12%)</f>
        <v>14.405600000000002</v>
      </c>
      <c r="O200" s="25"/>
      <c r="P200" s="256">
        <f>+N200*O200</f>
        <v>0</v>
      </c>
    </row>
    <row r="201" spans="1:16" ht="93.75" customHeight="1" x14ac:dyDescent="0.2">
      <c r="A201" s="122"/>
      <c r="B201" s="318" t="s">
        <v>1993</v>
      </c>
      <c r="C201" s="353" t="s">
        <v>1994</v>
      </c>
      <c r="D201" s="354"/>
      <c r="E201" s="355" t="s">
        <v>15</v>
      </c>
      <c r="F201" s="356" t="s">
        <v>13</v>
      </c>
      <c r="G201" s="357">
        <v>1</v>
      </c>
      <c r="H201" s="358">
        <v>21.02</v>
      </c>
      <c r="I201" s="25"/>
      <c r="J201" s="64">
        <f>+H201*I201</f>
        <v>0</v>
      </c>
      <c r="K201" s="26">
        <f>H201*(1-5%)</f>
        <v>19.968999999999998</v>
      </c>
      <c r="L201" s="27"/>
      <c r="M201" s="65">
        <f>K201*L201</f>
        <v>0</v>
      </c>
      <c r="N201" s="26">
        <f>H201*(1-12%)</f>
        <v>18.497599999999998</v>
      </c>
      <c r="O201" s="25"/>
      <c r="P201" s="64">
        <f>+N201*O201</f>
        <v>0</v>
      </c>
    </row>
    <row r="202" spans="1:16" ht="93.75" customHeight="1" x14ac:dyDescent="0.2">
      <c r="A202" s="122"/>
      <c r="B202" s="240" t="s">
        <v>2247</v>
      </c>
      <c r="C202" s="270" t="s">
        <v>2248</v>
      </c>
      <c r="D202" s="260"/>
      <c r="E202" s="289" t="s">
        <v>15</v>
      </c>
      <c r="F202" s="253" t="s">
        <v>13</v>
      </c>
      <c r="G202" s="254">
        <v>1</v>
      </c>
      <c r="H202" s="255">
        <v>4.32</v>
      </c>
      <c r="I202" s="25"/>
      <c r="J202" s="256">
        <f t="shared" ref="J202:J206" si="94">+H202*I202</f>
        <v>0</v>
      </c>
      <c r="K202" s="236">
        <f t="shared" ref="K202:K206" si="95">H202*(1-5%)</f>
        <v>4.1040000000000001</v>
      </c>
      <c r="L202" s="27"/>
      <c r="M202" s="257">
        <f t="shared" ref="M202:M206" si="96">K202*L202</f>
        <v>0</v>
      </c>
      <c r="N202" s="236">
        <f t="shared" ref="N202:N206" si="97">H202*(1-12%)</f>
        <v>3.8016000000000001</v>
      </c>
      <c r="O202" s="25"/>
      <c r="P202" s="256">
        <f t="shared" ref="P202:P206" si="98">+N202*O202</f>
        <v>0</v>
      </c>
    </row>
    <row r="203" spans="1:16" ht="93.75" customHeight="1" x14ac:dyDescent="0.2">
      <c r="A203" s="122"/>
      <c r="B203" s="240" t="s">
        <v>2201</v>
      </c>
      <c r="C203" s="270" t="s">
        <v>2275</v>
      </c>
      <c r="D203" s="260"/>
      <c r="E203" s="289" t="s">
        <v>15</v>
      </c>
      <c r="F203" s="253" t="s">
        <v>13</v>
      </c>
      <c r="G203" s="254">
        <v>1</v>
      </c>
      <c r="H203" s="255">
        <v>9.91</v>
      </c>
      <c r="I203" s="25"/>
      <c r="J203" s="256">
        <f t="shared" ref="J203" si="99">+H203*I203</f>
        <v>0</v>
      </c>
      <c r="K203" s="236">
        <f t="shared" ref="K203" si="100">H203*(1-5%)</f>
        <v>9.4145000000000003</v>
      </c>
      <c r="L203" s="27"/>
      <c r="M203" s="257">
        <f t="shared" ref="M203" si="101">K203*L203</f>
        <v>0</v>
      </c>
      <c r="N203" s="236">
        <f t="shared" ref="N203" si="102">H203*(1-12%)</f>
        <v>8.7208000000000006</v>
      </c>
      <c r="O203" s="25"/>
      <c r="P203" s="256">
        <f t="shared" ref="P203" si="103">+N203*O203</f>
        <v>0</v>
      </c>
    </row>
    <row r="204" spans="1:16" ht="93.75" customHeight="1" x14ac:dyDescent="0.2">
      <c r="A204" s="122"/>
      <c r="B204" s="240" t="s">
        <v>2215</v>
      </c>
      <c r="C204" s="270" t="s">
        <v>2242</v>
      </c>
      <c r="D204" s="260"/>
      <c r="E204" s="289" t="s">
        <v>15</v>
      </c>
      <c r="F204" s="253" t="s">
        <v>13</v>
      </c>
      <c r="G204" s="254">
        <v>1</v>
      </c>
      <c r="H204" s="255">
        <v>19.399999999999999</v>
      </c>
      <c r="I204" s="25"/>
      <c r="J204" s="256">
        <f t="shared" si="94"/>
        <v>0</v>
      </c>
      <c r="K204" s="236">
        <f t="shared" si="95"/>
        <v>18.429999999999996</v>
      </c>
      <c r="L204" s="27"/>
      <c r="M204" s="257">
        <f t="shared" si="96"/>
        <v>0</v>
      </c>
      <c r="N204" s="236">
        <f t="shared" si="97"/>
        <v>17.071999999999999</v>
      </c>
      <c r="O204" s="25"/>
      <c r="P204" s="256">
        <f t="shared" si="98"/>
        <v>0</v>
      </c>
    </row>
    <row r="205" spans="1:16" ht="93.75" customHeight="1" x14ac:dyDescent="0.2">
      <c r="A205" s="122"/>
      <c r="B205" s="240" t="s">
        <v>2216</v>
      </c>
      <c r="C205" s="270" t="s">
        <v>2243</v>
      </c>
      <c r="D205" s="260"/>
      <c r="E205" s="289" t="s">
        <v>15</v>
      </c>
      <c r="F205" s="253" t="s">
        <v>13</v>
      </c>
      <c r="G205" s="254">
        <v>1</v>
      </c>
      <c r="H205" s="255">
        <v>19.399999999999999</v>
      </c>
      <c r="I205" s="25"/>
      <c r="J205" s="256">
        <f t="shared" si="94"/>
        <v>0</v>
      </c>
      <c r="K205" s="236">
        <f t="shared" si="95"/>
        <v>18.429999999999996</v>
      </c>
      <c r="L205" s="27"/>
      <c r="M205" s="257">
        <f t="shared" si="96"/>
        <v>0</v>
      </c>
      <c r="N205" s="236">
        <f t="shared" si="97"/>
        <v>17.071999999999999</v>
      </c>
      <c r="O205" s="25"/>
      <c r="P205" s="256">
        <f t="shared" si="98"/>
        <v>0</v>
      </c>
    </row>
    <row r="206" spans="1:16" ht="93.75" customHeight="1" x14ac:dyDescent="0.2">
      <c r="A206" s="122"/>
      <c r="B206" s="240" t="s">
        <v>1993</v>
      </c>
      <c r="C206" s="270" t="s">
        <v>2244</v>
      </c>
      <c r="D206" s="260"/>
      <c r="E206" s="289" t="s">
        <v>15</v>
      </c>
      <c r="F206" s="253" t="s">
        <v>13</v>
      </c>
      <c r="G206" s="254">
        <v>1</v>
      </c>
      <c r="H206" s="255">
        <v>21.02</v>
      </c>
      <c r="I206" s="25"/>
      <c r="J206" s="256">
        <f t="shared" si="94"/>
        <v>0</v>
      </c>
      <c r="K206" s="236">
        <f t="shared" si="95"/>
        <v>19.968999999999998</v>
      </c>
      <c r="L206" s="27"/>
      <c r="M206" s="257">
        <f t="shared" si="96"/>
        <v>0</v>
      </c>
      <c r="N206" s="236">
        <f t="shared" si="97"/>
        <v>18.497599999999998</v>
      </c>
      <c r="O206" s="25"/>
      <c r="P206" s="256">
        <f t="shared" si="98"/>
        <v>0</v>
      </c>
    </row>
    <row r="207" spans="1:16" ht="93.75" customHeight="1" x14ac:dyDescent="0.2">
      <c r="A207" s="122"/>
      <c r="B207" s="318" t="s">
        <v>1987</v>
      </c>
      <c r="C207" s="353" t="s">
        <v>1988</v>
      </c>
      <c r="D207" s="354"/>
      <c r="E207" s="355" t="s">
        <v>15</v>
      </c>
      <c r="F207" s="356" t="s">
        <v>13</v>
      </c>
      <c r="G207" s="357">
        <v>1</v>
      </c>
      <c r="H207" s="358">
        <v>24.08</v>
      </c>
      <c r="I207" s="25"/>
      <c r="J207" s="64">
        <f>+H207*I207</f>
        <v>0</v>
      </c>
      <c r="K207" s="26">
        <f>H207*(1-5%)</f>
        <v>22.875999999999998</v>
      </c>
      <c r="L207" s="27"/>
      <c r="M207" s="65">
        <f>K207*L207</f>
        <v>0</v>
      </c>
      <c r="N207" s="26">
        <f>H207*(1-12%)</f>
        <v>21.1904</v>
      </c>
      <c r="O207" s="25"/>
      <c r="P207" s="64">
        <f>+N207*O207</f>
        <v>0</v>
      </c>
    </row>
    <row r="208" spans="1:16" ht="72" customHeight="1" x14ac:dyDescent="0.2">
      <c r="A208" s="122"/>
      <c r="B208" s="187"/>
      <c r="C208" s="88"/>
      <c r="D208" s="88"/>
      <c r="E208" s="88"/>
      <c r="F208" s="88"/>
      <c r="G208" s="88" t="s">
        <v>1600</v>
      </c>
      <c r="H208" s="96"/>
      <c r="I208" s="96"/>
      <c r="J208" s="96"/>
      <c r="K208" s="96"/>
      <c r="L208" s="96"/>
      <c r="M208" s="96"/>
      <c r="N208" s="96"/>
      <c r="O208" s="96"/>
      <c r="P208" s="96"/>
    </row>
    <row r="209" spans="1:16" ht="93.75" customHeight="1" x14ac:dyDescent="0.2">
      <c r="A209" s="122"/>
      <c r="B209" s="349" t="s">
        <v>1025</v>
      </c>
      <c r="C209" s="325" t="s">
        <v>1024</v>
      </c>
      <c r="D209" s="320"/>
      <c r="E209" s="321" t="s">
        <v>6</v>
      </c>
      <c r="F209" s="322" t="s">
        <v>13</v>
      </c>
      <c r="G209" s="323">
        <v>1</v>
      </c>
      <c r="H209" s="324">
        <v>15.89</v>
      </c>
      <c r="I209" s="25"/>
      <c r="J209" s="26">
        <f t="shared" ref="J209:J229" si="104">+H209*I209</f>
        <v>0</v>
      </c>
      <c r="K209" s="26">
        <f t="shared" ref="K209:K229" si="105">H209*(1-5%)</f>
        <v>15.095499999999999</v>
      </c>
      <c r="L209" s="27"/>
      <c r="M209" s="28">
        <f t="shared" ref="M209:M229" si="106">K209*L209</f>
        <v>0</v>
      </c>
      <c r="N209" s="26">
        <f t="shared" ref="N209:N229" si="107">H209*(1-12%)</f>
        <v>13.9832</v>
      </c>
      <c r="O209" s="25"/>
      <c r="P209" s="26">
        <f t="shared" ref="P209:P229" si="108">+N209*O209</f>
        <v>0</v>
      </c>
    </row>
    <row r="210" spans="1:16" ht="93.75" customHeight="1" x14ac:dyDescent="0.2">
      <c r="A210" s="122"/>
      <c r="B210" s="349" t="s">
        <v>1204</v>
      </c>
      <c r="C210" s="325" t="s">
        <v>1205</v>
      </c>
      <c r="D210" s="320"/>
      <c r="E210" s="321" t="s">
        <v>6</v>
      </c>
      <c r="F210" s="322" t="s">
        <v>13</v>
      </c>
      <c r="G210" s="323">
        <v>1</v>
      </c>
      <c r="H210" s="324">
        <v>13.57</v>
      </c>
      <c r="I210" s="25"/>
      <c r="J210" s="26">
        <f t="shared" si="104"/>
        <v>0</v>
      </c>
      <c r="K210" s="26">
        <f t="shared" si="105"/>
        <v>12.891499999999999</v>
      </c>
      <c r="L210" s="27"/>
      <c r="M210" s="28">
        <f t="shared" si="106"/>
        <v>0</v>
      </c>
      <c r="N210" s="26">
        <f t="shared" si="107"/>
        <v>11.941600000000001</v>
      </c>
      <c r="O210" s="25"/>
      <c r="P210" s="26">
        <f t="shared" si="108"/>
        <v>0</v>
      </c>
    </row>
    <row r="211" spans="1:16" ht="93.75" customHeight="1" x14ac:dyDescent="0.2">
      <c r="A211" s="122"/>
      <c r="B211" s="318" t="s">
        <v>1206</v>
      </c>
      <c r="C211" s="319" t="s">
        <v>1207</v>
      </c>
      <c r="D211" s="320"/>
      <c r="E211" s="321" t="s">
        <v>6</v>
      </c>
      <c r="F211" s="322" t="s">
        <v>13</v>
      </c>
      <c r="G211" s="323">
        <v>2</v>
      </c>
      <c r="H211" s="324">
        <v>19.93</v>
      </c>
      <c r="I211" s="25"/>
      <c r="J211" s="26">
        <f t="shared" si="104"/>
        <v>0</v>
      </c>
      <c r="K211" s="26">
        <f t="shared" si="105"/>
        <v>18.933499999999999</v>
      </c>
      <c r="L211" s="27"/>
      <c r="M211" s="28">
        <f t="shared" si="106"/>
        <v>0</v>
      </c>
      <c r="N211" s="26">
        <f t="shared" si="107"/>
        <v>17.538399999999999</v>
      </c>
      <c r="O211" s="25"/>
      <c r="P211" s="26">
        <f t="shared" si="108"/>
        <v>0</v>
      </c>
    </row>
    <row r="212" spans="1:16" ht="93.75" customHeight="1" x14ac:dyDescent="0.2">
      <c r="A212" s="122"/>
      <c r="B212" s="318" t="s">
        <v>2048</v>
      </c>
      <c r="C212" s="319" t="s">
        <v>2049</v>
      </c>
      <c r="D212" s="320"/>
      <c r="E212" s="321" t="s">
        <v>6</v>
      </c>
      <c r="F212" s="322" t="s">
        <v>13</v>
      </c>
      <c r="G212" s="323">
        <v>2</v>
      </c>
      <c r="H212" s="324">
        <v>11.56</v>
      </c>
      <c r="I212" s="25"/>
      <c r="J212" s="26">
        <f t="shared" si="104"/>
        <v>0</v>
      </c>
      <c r="K212" s="26">
        <f t="shared" si="105"/>
        <v>10.981999999999999</v>
      </c>
      <c r="L212" s="27"/>
      <c r="M212" s="28">
        <f t="shared" si="106"/>
        <v>0</v>
      </c>
      <c r="N212" s="26">
        <f t="shared" si="107"/>
        <v>10.172800000000001</v>
      </c>
      <c r="O212" s="25"/>
      <c r="P212" s="26">
        <f>+N212*O212</f>
        <v>0</v>
      </c>
    </row>
    <row r="213" spans="1:16" ht="93.75" customHeight="1" x14ac:dyDescent="0.2">
      <c r="A213" s="122"/>
      <c r="B213" s="240" t="s">
        <v>2255</v>
      </c>
      <c r="C213" s="264" t="s">
        <v>2256</v>
      </c>
      <c r="D213" s="231"/>
      <c r="E213" s="261" t="s">
        <v>6</v>
      </c>
      <c r="F213" s="233" t="s">
        <v>13</v>
      </c>
      <c r="G213" s="234">
        <v>2</v>
      </c>
      <c r="H213" s="235">
        <v>8.61</v>
      </c>
      <c r="I213" s="25"/>
      <c r="J213" s="236">
        <f t="shared" si="104"/>
        <v>0</v>
      </c>
      <c r="K213" s="236">
        <f t="shared" si="105"/>
        <v>8.1794999999999991</v>
      </c>
      <c r="L213" s="27"/>
      <c r="M213" s="237">
        <f t="shared" si="106"/>
        <v>0</v>
      </c>
      <c r="N213" s="236">
        <f t="shared" si="107"/>
        <v>7.5767999999999995</v>
      </c>
      <c r="O213" s="25"/>
      <c r="P213" s="236">
        <f>+N213*O213</f>
        <v>0</v>
      </c>
    </row>
    <row r="214" spans="1:16" ht="93.75" customHeight="1" x14ac:dyDescent="0.2">
      <c r="A214" s="122"/>
      <c r="B214" s="240" t="s">
        <v>2261</v>
      </c>
      <c r="C214" s="264" t="s">
        <v>2263</v>
      </c>
      <c r="D214" s="231"/>
      <c r="E214" s="261" t="s">
        <v>6</v>
      </c>
      <c r="F214" s="233" t="s">
        <v>13</v>
      </c>
      <c r="G214" s="234">
        <v>2</v>
      </c>
      <c r="H214" s="235">
        <v>14.64</v>
      </c>
      <c r="I214" s="25"/>
      <c r="J214" s="236">
        <f t="shared" si="104"/>
        <v>0</v>
      </c>
      <c r="K214" s="236">
        <f t="shared" si="105"/>
        <v>13.907999999999999</v>
      </c>
      <c r="L214" s="27"/>
      <c r="M214" s="237">
        <f t="shared" si="106"/>
        <v>0</v>
      </c>
      <c r="N214" s="236">
        <f t="shared" si="107"/>
        <v>12.8832</v>
      </c>
      <c r="O214" s="25"/>
      <c r="P214" s="236">
        <f>+N214*O214</f>
        <v>0</v>
      </c>
    </row>
    <row r="215" spans="1:16" ht="93.75" customHeight="1" x14ac:dyDescent="0.2">
      <c r="A215" s="122"/>
      <c r="B215" s="240" t="s">
        <v>2262</v>
      </c>
      <c r="C215" s="264" t="s">
        <v>2264</v>
      </c>
      <c r="D215" s="231"/>
      <c r="E215" s="261" t="s">
        <v>6</v>
      </c>
      <c r="F215" s="233" t="s">
        <v>13</v>
      </c>
      <c r="G215" s="234">
        <v>2</v>
      </c>
      <c r="H215" s="235">
        <v>14.22</v>
      </c>
      <c r="I215" s="25"/>
      <c r="J215" s="236">
        <f t="shared" si="104"/>
        <v>0</v>
      </c>
      <c r="K215" s="236">
        <f t="shared" si="105"/>
        <v>13.509</v>
      </c>
      <c r="L215" s="27"/>
      <c r="M215" s="237">
        <f t="shared" si="106"/>
        <v>0</v>
      </c>
      <c r="N215" s="236">
        <f t="shared" si="107"/>
        <v>12.5136</v>
      </c>
      <c r="O215" s="25"/>
      <c r="P215" s="236">
        <f>+N215*O215</f>
        <v>0</v>
      </c>
    </row>
    <row r="216" spans="1:16" s="302" customFormat="1" ht="93.75" customHeight="1" x14ac:dyDescent="0.2">
      <c r="A216" s="122"/>
      <c r="B216" s="180" t="s">
        <v>1200</v>
      </c>
      <c r="C216" s="154" t="s">
        <v>1198</v>
      </c>
      <c r="D216" s="38"/>
      <c r="E216" s="21" t="s">
        <v>11</v>
      </c>
      <c r="F216" s="22" t="s">
        <v>13</v>
      </c>
      <c r="G216" s="23">
        <v>2</v>
      </c>
      <c r="H216" s="24">
        <v>8.23</v>
      </c>
      <c r="I216" s="25"/>
      <c r="J216" s="26">
        <f t="shared" si="104"/>
        <v>0</v>
      </c>
      <c r="K216" s="26">
        <f t="shared" si="105"/>
        <v>7.8185000000000002</v>
      </c>
      <c r="L216" s="27"/>
      <c r="M216" s="28">
        <f t="shared" si="106"/>
        <v>0</v>
      </c>
      <c r="N216" s="26">
        <f t="shared" si="107"/>
        <v>7.2424000000000008</v>
      </c>
      <c r="O216" s="25"/>
      <c r="P216" s="26">
        <f t="shared" si="108"/>
        <v>0</v>
      </c>
    </row>
    <row r="217" spans="1:16" s="302" customFormat="1" ht="93.75" customHeight="1" x14ac:dyDescent="0.2">
      <c r="A217" s="122"/>
      <c r="B217" s="180" t="s">
        <v>1201</v>
      </c>
      <c r="C217" s="154" t="s">
        <v>1199</v>
      </c>
      <c r="D217" s="38"/>
      <c r="E217" s="21" t="s">
        <v>11</v>
      </c>
      <c r="F217" s="22" t="s">
        <v>13</v>
      </c>
      <c r="G217" s="23">
        <v>2</v>
      </c>
      <c r="H217" s="24">
        <v>8.9</v>
      </c>
      <c r="I217" s="25"/>
      <c r="J217" s="26">
        <f t="shared" si="104"/>
        <v>0</v>
      </c>
      <c r="K217" s="26">
        <f t="shared" si="105"/>
        <v>8.4550000000000001</v>
      </c>
      <c r="L217" s="27"/>
      <c r="M217" s="28">
        <f t="shared" si="106"/>
        <v>0</v>
      </c>
      <c r="N217" s="26">
        <f t="shared" si="107"/>
        <v>7.8320000000000007</v>
      </c>
      <c r="O217" s="25"/>
      <c r="P217" s="26">
        <f t="shared" si="108"/>
        <v>0</v>
      </c>
    </row>
    <row r="218" spans="1:16" ht="93.75" customHeight="1" x14ac:dyDescent="0.2">
      <c r="A218" s="122"/>
      <c r="B218" s="180" t="s">
        <v>577</v>
      </c>
      <c r="C218" s="154" t="s">
        <v>578</v>
      </c>
      <c r="D218" s="38"/>
      <c r="E218" s="21" t="s">
        <v>127</v>
      </c>
      <c r="F218" s="22" t="s">
        <v>18</v>
      </c>
      <c r="G218" s="23">
        <v>2</v>
      </c>
      <c r="H218" s="24">
        <v>1.45</v>
      </c>
      <c r="I218" s="25"/>
      <c r="J218" s="26">
        <f t="shared" si="104"/>
        <v>0</v>
      </c>
      <c r="K218" s="26">
        <f t="shared" si="105"/>
        <v>1.3774999999999999</v>
      </c>
      <c r="L218" s="27"/>
      <c r="M218" s="28">
        <f t="shared" si="106"/>
        <v>0</v>
      </c>
      <c r="N218" s="26">
        <f t="shared" si="107"/>
        <v>1.276</v>
      </c>
      <c r="O218" s="25"/>
      <c r="P218" s="26">
        <f t="shared" si="108"/>
        <v>0</v>
      </c>
    </row>
    <row r="219" spans="1:16" ht="93.75" customHeight="1" x14ac:dyDescent="0.2">
      <c r="A219" s="294"/>
      <c r="B219" s="326" t="s">
        <v>2045</v>
      </c>
      <c r="C219" s="350" t="s">
        <v>2046</v>
      </c>
      <c r="D219" s="351"/>
      <c r="E219" s="328" t="s">
        <v>2047</v>
      </c>
      <c r="F219" s="322" t="s">
        <v>13</v>
      </c>
      <c r="G219" s="323">
        <v>1</v>
      </c>
      <c r="H219" s="324">
        <v>18.78</v>
      </c>
      <c r="I219" s="25"/>
      <c r="J219" s="26">
        <f t="shared" si="104"/>
        <v>0</v>
      </c>
      <c r="K219" s="26">
        <f t="shared" si="105"/>
        <v>17.841000000000001</v>
      </c>
      <c r="L219" s="27"/>
      <c r="M219" s="28">
        <f t="shared" si="106"/>
        <v>0</v>
      </c>
      <c r="N219" s="26">
        <f t="shared" si="107"/>
        <v>16.526400000000002</v>
      </c>
      <c r="O219" s="25"/>
      <c r="P219" s="26">
        <f t="shared" si="108"/>
        <v>0</v>
      </c>
    </row>
    <row r="220" spans="1:16" ht="93.75" customHeight="1" x14ac:dyDescent="0.2">
      <c r="A220" s="294"/>
      <c r="B220" s="229" t="s">
        <v>2259</v>
      </c>
      <c r="C220" s="262" t="s">
        <v>2260</v>
      </c>
      <c r="D220" s="263"/>
      <c r="E220" s="232" t="s">
        <v>2047</v>
      </c>
      <c r="F220" s="233" t="s">
        <v>13</v>
      </c>
      <c r="G220" s="234">
        <v>1</v>
      </c>
      <c r="H220" s="235">
        <v>14.64</v>
      </c>
      <c r="I220" s="25"/>
      <c r="J220" s="236">
        <f t="shared" si="104"/>
        <v>0</v>
      </c>
      <c r="K220" s="236">
        <f t="shared" si="105"/>
        <v>13.907999999999999</v>
      </c>
      <c r="L220" s="27"/>
      <c r="M220" s="237">
        <f t="shared" si="106"/>
        <v>0</v>
      </c>
      <c r="N220" s="236">
        <f t="shared" si="107"/>
        <v>12.8832</v>
      </c>
      <c r="O220" s="25"/>
      <c r="P220" s="236">
        <f t="shared" si="108"/>
        <v>0</v>
      </c>
    </row>
    <row r="221" spans="1:16" ht="93.75" customHeight="1" x14ac:dyDescent="0.2">
      <c r="A221" s="122"/>
      <c r="B221" s="185" t="s">
        <v>1209</v>
      </c>
      <c r="C221" s="149" t="s">
        <v>1865</v>
      </c>
      <c r="D221" s="33"/>
      <c r="E221" s="37" t="s">
        <v>14</v>
      </c>
      <c r="F221" s="22" t="s">
        <v>13</v>
      </c>
      <c r="G221" s="23">
        <v>1</v>
      </c>
      <c r="H221" s="24">
        <v>26.56</v>
      </c>
      <c r="I221" s="25"/>
      <c r="J221" s="26">
        <f t="shared" si="104"/>
        <v>0</v>
      </c>
      <c r="K221" s="26">
        <f t="shared" si="105"/>
        <v>25.231999999999999</v>
      </c>
      <c r="L221" s="27"/>
      <c r="M221" s="28">
        <f t="shared" si="106"/>
        <v>0</v>
      </c>
      <c r="N221" s="26">
        <f t="shared" si="107"/>
        <v>23.372799999999998</v>
      </c>
      <c r="O221" s="25"/>
      <c r="P221" s="26">
        <f t="shared" si="108"/>
        <v>0</v>
      </c>
    </row>
    <row r="222" spans="1:16" ht="93.75" customHeight="1" x14ac:dyDescent="0.2">
      <c r="A222" s="122"/>
      <c r="B222" s="326" t="s">
        <v>960</v>
      </c>
      <c r="C222" s="344" t="s">
        <v>1208</v>
      </c>
      <c r="D222" s="320"/>
      <c r="E222" s="328" t="s">
        <v>12</v>
      </c>
      <c r="F222" s="322" t="s">
        <v>13</v>
      </c>
      <c r="G222" s="323">
        <v>2</v>
      </c>
      <c r="H222" s="324">
        <v>25.71</v>
      </c>
      <c r="I222" s="25"/>
      <c r="J222" s="26">
        <f t="shared" si="104"/>
        <v>0</v>
      </c>
      <c r="K222" s="26">
        <f t="shared" si="105"/>
        <v>24.424499999999998</v>
      </c>
      <c r="L222" s="27"/>
      <c r="M222" s="28">
        <f t="shared" si="106"/>
        <v>0</v>
      </c>
      <c r="N222" s="26">
        <f t="shared" si="107"/>
        <v>22.6248</v>
      </c>
      <c r="O222" s="25"/>
      <c r="P222" s="26">
        <f t="shared" si="108"/>
        <v>0</v>
      </c>
    </row>
    <row r="223" spans="1:16" ht="93.75" customHeight="1" x14ac:dyDescent="0.2">
      <c r="A223" s="122"/>
      <c r="B223" s="229" t="s">
        <v>2265</v>
      </c>
      <c r="C223" s="243" t="s">
        <v>2266</v>
      </c>
      <c r="D223" s="231"/>
      <c r="E223" s="232" t="s">
        <v>12</v>
      </c>
      <c r="F223" s="233" t="s">
        <v>13</v>
      </c>
      <c r="G223" s="234">
        <v>2</v>
      </c>
      <c r="H223" s="235">
        <v>26.7</v>
      </c>
      <c r="I223" s="25"/>
      <c r="J223" s="236">
        <f t="shared" si="104"/>
        <v>0</v>
      </c>
      <c r="K223" s="236">
        <f t="shared" si="105"/>
        <v>25.364999999999998</v>
      </c>
      <c r="L223" s="27"/>
      <c r="M223" s="237">
        <f t="shared" si="106"/>
        <v>0</v>
      </c>
      <c r="N223" s="236">
        <f t="shared" si="107"/>
        <v>23.495999999999999</v>
      </c>
      <c r="O223" s="25"/>
      <c r="P223" s="236">
        <f t="shared" ref="P223" si="109">+N223*O223</f>
        <v>0</v>
      </c>
    </row>
    <row r="224" spans="1:16" ht="93.75" customHeight="1" x14ac:dyDescent="0.2">
      <c r="A224" s="122"/>
      <c r="B224" s="326" t="s">
        <v>2108</v>
      </c>
      <c r="C224" s="344" t="s">
        <v>2109</v>
      </c>
      <c r="D224" s="320"/>
      <c r="E224" s="328" t="s">
        <v>15</v>
      </c>
      <c r="F224" s="322" t="s">
        <v>13</v>
      </c>
      <c r="G224" s="323">
        <v>1</v>
      </c>
      <c r="H224" s="324">
        <v>16.71</v>
      </c>
      <c r="I224" s="25"/>
      <c r="J224" s="26">
        <f t="shared" si="104"/>
        <v>0</v>
      </c>
      <c r="K224" s="26">
        <f t="shared" si="105"/>
        <v>15.874499999999999</v>
      </c>
      <c r="L224" s="27"/>
      <c r="M224" s="28">
        <f t="shared" si="106"/>
        <v>0</v>
      </c>
      <c r="N224" s="26">
        <f t="shared" si="107"/>
        <v>14.704800000000001</v>
      </c>
      <c r="O224" s="25"/>
      <c r="P224" s="26">
        <f t="shared" si="108"/>
        <v>0</v>
      </c>
    </row>
    <row r="225" spans="1:16" ht="93.75" customHeight="1" x14ac:dyDescent="0.2">
      <c r="A225" s="122"/>
      <c r="B225" s="229" t="s">
        <v>2225</v>
      </c>
      <c r="C225" s="243" t="s">
        <v>2267</v>
      </c>
      <c r="D225" s="231"/>
      <c r="E225" s="232" t="s">
        <v>15</v>
      </c>
      <c r="F225" s="233" t="s">
        <v>13</v>
      </c>
      <c r="G225" s="234">
        <v>1</v>
      </c>
      <c r="H225" s="235">
        <v>15.31</v>
      </c>
      <c r="I225" s="25"/>
      <c r="J225" s="236">
        <f t="shared" ref="J225:J228" si="110">+H225*I225</f>
        <v>0</v>
      </c>
      <c r="K225" s="236">
        <f t="shared" ref="K225:K228" si="111">H225*(1-5%)</f>
        <v>14.544499999999999</v>
      </c>
      <c r="L225" s="27"/>
      <c r="M225" s="237">
        <f t="shared" ref="M225:M228" si="112">K225*L225</f>
        <v>0</v>
      </c>
      <c r="N225" s="236">
        <f t="shared" ref="N225:N228" si="113">H225*(1-12%)</f>
        <v>13.472800000000001</v>
      </c>
      <c r="O225" s="25"/>
      <c r="P225" s="236">
        <f t="shared" si="108"/>
        <v>0</v>
      </c>
    </row>
    <row r="226" spans="1:16" ht="93.75" customHeight="1" x14ac:dyDescent="0.2">
      <c r="A226" s="122"/>
      <c r="B226" s="229" t="s">
        <v>2226</v>
      </c>
      <c r="C226" s="243" t="s">
        <v>2257</v>
      </c>
      <c r="D226" s="231"/>
      <c r="E226" s="232" t="s">
        <v>15</v>
      </c>
      <c r="F226" s="233" t="s">
        <v>13</v>
      </c>
      <c r="G226" s="234">
        <v>1</v>
      </c>
      <c r="H226" s="235">
        <v>10.72</v>
      </c>
      <c r="I226" s="25"/>
      <c r="J226" s="236">
        <f t="shared" si="110"/>
        <v>0</v>
      </c>
      <c r="K226" s="236">
        <f t="shared" si="111"/>
        <v>10.183999999999999</v>
      </c>
      <c r="L226" s="27"/>
      <c r="M226" s="237">
        <f t="shared" si="112"/>
        <v>0</v>
      </c>
      <c r="N226" s="236">
        <f t="shared" si="113"/>
        <v>9.4336000000000002</v>
      </c>
      <c r="O226" s="25"/>
      <c r="P226" s="236">
        <f t="shared" si="108"/>
        <v>0</v>
      </c>
    </row>
    <row r="227" spans="1:16" ht="93.75" customHeight="1" x14ac:dyDescent="0.2">
      <c r="A227" s="122"/>
      <c r="B227" s="229" t="s">
        <v>2268</v>
      </c>
      <c r="C227" s="243" t="s">
        <v>2269</v>
      </c>
      <c r="D227" s="231"/>
      <c r="E227" s="232" t="s">
        <v>15</v>
      </c>
      <c r="F227" s="233" t="s">
        <v>13</v>
      </c>
      <c r="G227" s="234">
        <v>1</v>
      </c>
      <c r="H227" s="235">
        <v>16.34</v>
      </c>
      <c r="I227" s="25"/>
      <c r="J227" s="236">
        <f t="shared" si="110"/>
        <v>0</v>
      </c>
      <c r="K227" s="236">
        <f t="shared" si="111"/>
        <v>15.523</v>
      </c>
      <c r="L227" s="27"/>
      <c r="M227" s="237">
        <f t="shared" si="112"/>
        <v>0</v>
      </c>
      <c r="N227" s="236">
        <f t="shared" si="113"/>
        <v>14.379199999999999</v>
      </c>
      <c r="O227" s="25"/>
      <c r="P227" s="236">
        <f t="shared" si="108"/>
        <v>0</v>
      </c>
    </row>
    <row r="228" spans="1:16" ht="93.75" customHeight="1" x14ac:dyDescent="0.2">
      <c r="A228" s="122"/>
      <c r="B228" s="229" t="s">
        <v>2227</v>
      </c>
      <c r="C228" s="243" t="s">
        <v>2258</v>
      </c>
      <c r="D228" s="231"/>
      <c r="E228" s="232" t="s">
        <v>15</v>
      </c>
      <c r="F228" s="233" t="s">
        <v>13</v>
      </c>
      <c r="G228" s="234">
        <v>1</v>
      </c>
      <c r="H228" s="235">
        <v>10.72</v>
      </c>
      <c r="I228" s="25"/>
      <c r="J228" s="236">
        <f t="shared" si="110"/>
        <v>0</v>
      </c>
      <c r="K228" s="236">
        <f t="shared" si="111"/>
        <v>10.183999999999999</v>
      </c>
      <c r="L228" s="27"/>
      <c r="M228" s="237">
        <f t="shared" si="112"/>
        <v>0</v>
      </c>
      <c r="N228" s="236">
        <f t="shared" si="113"/>
        <v>9.4336000000000002</v>
      </c>
      <c r="O228" s="25"/>
      <c r="P228" s="236">
        <f t="shared" si="108"/>
        <v>0</v>
      </c>
    </row>
    <row r="229" spans="1:16" ht="93.75" customHeight="1" x14ac:dyDescent="0.2">
      <c r="A229" s="122"/>
      <c r="B229" s="185" t="s">
        <v>1069</v>
      </c>
      <c r="C229" s="149" t="s">
        <v>1068</v>
      </c>
      <c r="D229" s="33"/>
      <c r="E229" s="37" t="s">
        <v>15</v>
      </c>
      <c r="F229" s="22" t="s">
        <v>13</v>
      </c>
      <c r="G229" s="23">
        <v>1</v>
      </c>
      <c r="H229" s="24">
        <v>12.25</v>
      </c>
      <c r="I229" s="25"/>
      <c r="J229" s="26">
        <f t="shared" si="104"/>
        <v>0</v>
      </c>
      <c r="K229" s="26">
        <f t="shared" si="105"/>
        <v>11.637499999999999</v>
      </c>
      <c r="L229" s="27"/>
      <c r="M229" s="28">
        <f t="shared" si="106"/>
        <v>0</v>
      </c>
      <c r="N229" s="26">
        <f t="shared" si="107"/>
        <v>10.78</v>
      </c>
      <c r="O229" s="25"/>
      <c r="P229" s="26">
        <f t="shared" si="108"/>
        <v>0</v>
      </c>
    </row>
    <row r="230" spans="1:16" ht="64.900000000000006" customHeight="1" x14ac:dyDescent="0.2">
      <c r="A230" s="122"/>
      <c r="B230" s="187"/>
      <c r="C230" s="88"/>
      <c r="D230" s="88"/>
      <c r="E230" s="88"/>
      <c r="F230" s="88"/>
      <c r="G230" s="187" t="s">
        <v>1618</v>
      </c>
      <c r="H230" s="96"/>
      <c r="I230" s="96"/>
      <c r="J230" s="96"/>
      <c r="K230" s="96"/>
      <c r="L230" s="96"/>
      <c r="M230" s="96"/>
      <c r="N230" s="96"/>
      <c r="O230" s="96"/>
      <c r="P230" s="96"/>
    </row>
    <row r="231" spans="1:16" ht="93.75" customHeight="1" x14ac:dyDescent="0.2">
      <c r="A231" s="122"/>
      <c r="B231" s="188" t="s">
        <v>479</v>
      </c>
      <c r="C231" s="156" t="s">
        <v>482</v>
      </c>
      <c r="D231" s="40"/>
      <c r="E231" s="41" t="s">
        <v>6</v>
      </c>
      <c r="F231" s="41" t="s">
        <v>13</v>
      </c>
      <c r="G231" s="41">
        <v>1</v>
      </c>
      <c r="H231" s="24">
        <v>76.739999999999995</v>
      </c>
      <c r="I231" s="25"/>
      <c r="J231" s="26">
        <f t="shared" ref="J231:J239" si="114">+H231*I231</f>
        <v>0</v>
      </c>
      <c r="K231" s="26">
        <f t="shared" si="82"/>
        <v>72.902999999999992</v>
      </c>
      <c r="L231" s="27"/>
      <c r="M231" s="28">
        <f t="shared" ref="M231:M239" si="115">K231*L231</f>
        <v>0</v>
      </c>
      <c r="N231" s="26">
        <f t="shared" si="83"/>
        <v>67.531199999999998</v>
      </c>
      <c r="O231" s="25"/>
      <c r="P231" s="26">
        <f t="shared" ref="P231:P239" si="116">+N231*O231</f>
        <v>0</v>
      </c>
    </row>
    <row r="232" spans="1:16" ht="93.75" customHeight="1" x14ac:dyDescent="0.2">
      <c r="A232" s="122"/>
      <c r="B232" s="359" t="s">
        <v>2027</v>
      </c>
      <c r="C232" s="360" t="s">
        <v>2028</v>
      </c>
      <c r="D232" s="322"/>
      <c r="E232" s="322" t="s">
        <v>6</v>
      </c>
      <c r="F232" s="322" t="s">
        <v>13</v>
      </c>
      <c r="G232" s="323">
        <v>1</v>
      </c>
      <c r="H232" s="324">
        <v>63.73</v>
      </c>
      <c r="I232" s="25"/>
      <c r="J232" s="26">
        <f t="shared" si="114"/>
        <v>0</v>
      </c>
      <c r="K232" s="26">
        <f>H232*(1-5%)</f>
        <v>60.543499999999995</v>
      </c>
      <c r="L232" s="27"/>
      <c r="M232" s="28">
        <f t="shared" si="115"/>
        <v>0</v>
      </c>
      <c r="N232" s="26">
        <f>H232*(1-12%)</f>
        <v>56.0824</v>
      </c>
      <c r="O232" s="25"/>
      <c r="P232" s="26">
        <f t="shared" si="116"/>
        <v>0</v>
      </c>
    </row>
    <row r="233" spans="1:16" ht="93.75" customHeight="1" x14ac:dyDescent="0.2">
      <c r="A233" s="122"/>
      <c r="B233" s="359" t="s">
        <v>2025</v>
      </c>
      <c r="C233" s="360" t="s">
        <v>2029</v>
      </c>
      <c r="D233" s="322"/>
      <c r="E233" s="322" t="s">
        <v>6</v>
      </c>
      <c r="F233" s="322" t="s">
        <v>13</v>
      </c>
      <c r="G233" s="323">
        <v>1</v>
      </c>
      <c r="H233" s="324">
        <v>63.73</v>
      </c>
      <c r="I233" s="25"/>
      <c r="J233" s="26">
        <f t="shared" si="114"/>
        <v>0</v>
      </c>
      <c r="K233" s="26">
        <f>H233*(1-5%)</f>
        <v>60.543499999999995</v>
      </c>
      <c r="L233" s="27"/>
      <c r="M233" s="28">
        <f t="shared" si="115"/>
        <v>0</v>
      </c>
      <c r="N233" s="26">
        <f>H233*(1-12%)</f>
        <v>56.0824</v>
      </c>
      <c r="O233" s="25"/>
      <c r="P233" s="26">
        <f t="shared" si="116"/>
        <v>0</v>
      </c>
    </row>
    <row r="234" spans="1:16" ht="93.75" customHeight="1" x14ac:dyDescent="0.2">
      <c r="A234" s="122"/>
      <c r="B234" s="359" t="s">
        <v>2026</v>
      </c>
      <c r="C234" s="360" t="s">
        <v>2030</v>
      </c>
      <c r="D234" s="322"/>
      <c r="E234" s="322" t="s">
        <v>6</v>
      </c>
      <c r="F234" s="322" t="s">
        <v>13</v>
      </c>
      <c r="G234" s="323">
        <v>1</v>
      </c>
      <c r="H234" s="324">
        <v>65.58</v>
      </c>
      <c r="I234" s="25"/>
      <c r="J234" s="26">
        <f t="shared" si="114"/>
        <v>0</v>
      </c>
      <c r="K234" s="26">
        <f>H234*(1-5%)</f>
        <v>62.300999999999995</v>
      </c>
      <c r="L234" s="27"/>
      <c r="M234" s="28">
        <f t="shared" si="115"/>
        <v>0</v>
      </c>
      <c r="N234" s="26">
        <f>H234*(1-12%)</f>
        <v>57.7104</v>
      </c>
      <c r="O234" s="25"/>
      <c r="P234" s="26">
        <f t="shared" si="116"/>
        <v>0</v>
      </c>
    </row>
    <row r="235" spans="1:16" ht="93.75" customHeight="1" x14ac:dyDescent="0.2">
      <c r="A235" s="122"/>
      <c r="B235" s="439" t="s">
        <v>2302</v>
      </c>
      <c r="C235" s="264" t="s">
        <v>2303</v>
      </c>
      <c r="D235" s="233"/>
      <c r="E235" s="233" t="s">
        <v>21</v>
      </c>
      <c r="F235" s="317" t="s">
        <v>13</v>
      </c>
      <c r="G235" s="317">
        <v>1</v>
      </c>
      <c r="H235" s="235">
        <v>68.819999999999993</v>
      </c>
      <c r="I235" s="25"/>
      <c r="J235" s="236">
        <f t="shared" si="114"/>
        <v>0</v>
      </c>
      <c r="K235" s="236">
        <f>H235*(1-5%)</f>
        <v>65.378999999999991</v>
      </c>
      <c r="L235" s="27"/>
      <c r="M235" s="237">
        <f t="shared" si="115"/>
        <v>0</v>
      </c>
      <c r="N235" s="236">
        <f>H235*(1-12%)</f>
        <v>60.561599999999991</v>
      </c>
      <c r="O235" s="25"/>
      <c r="P235" s="236">
        <f t="shared" si="116"/>
        <v>0</v>
      </c>
    </row>
    <row r="236" spans="1:16" ht="93.75" customHeight="1" x14ac:dyDescent="0.2">
      <c r="A236" s="122"/>
      <c r="B236" s="188" t="s">
        <v>350</v>
      </c>
      <c r="C236" s="156" t="s">
        <v>351</v>
      </c>
      <c r="D236" s="40"/>
      <c r="E236" s="41" t="s">
        <v>14</v>
      </c>
      <c r="F236" s="41" t="s">
        <v>13</v>
      </c>
      <c r="G236" s="41">
        <v>1</v>
      </c>
      <c r="H236" s="24">
        <v>72.03</v>
      </c>
      <c r="I236" s="25"/>
      <c r="J236" s="26">
        <f t="shared" si="114"/>
        <v>0</v>
      </c>
      <c r="K236" s="26">
        <f t="shared" si="82"/>
        <v>68.4285</v>
      </c>
      <c r="L236" s="27"/>
      <c r="M236" s="28">
        <f t="shared" si="115"/>
        <v>0</v>
      </c>
      <c r="N236" s="26">
        <f t="shared" si="83"/>
        <v>63.386400000000002</v>
      </c>
      <c r="O236" s="25"/>
      <c r="P236" s="26">
        <f t="shared" si="116"/>
        <v>0</v>
      </c>
    </row>
    <row r="237" spans="1:16" ht="93.75" customHeight="1" x14ac:dyDescent="0.2">
      <c r="A237" s="122"/>
      <c r="B237" s="265" t="s">
        <v>2298</v>
      </c>
      <c r="C237" s="315" t="s">
        <v>2299</v>
      </c>
      <c r="D237" s="316"/>
      <c r="E237" s="317" t="s">
        <v>12</v>
      </c>
      <c r="F237" s="317" t="s">
        <v>13</v>
      </c>
      <c r="G237" s="317">
        <v>1</v>
      </c>
      <c r="H237" s="235">
        <v>69.84</v>
      </c>
      <c r="I237" s="25"/>
      <c r="J237" s="236">
        <f t="shared" ref="J237:J238" si="117">+H237*I237</f>
        <v>0</v>
      </c>
      <c r="K237" s="236">
        <f t="shared" ref="K237:K238" si="118">H237*(1-5%)</f>
        <v>66.347999999999999</v>
      </c>
      <c r="L237" s="27"/>
      <c r="M237" s="237">
        <f t="shared" ref="M237:M238" si="119">K237*L237</f>
        <v>0</v>
      </c>
      <c r="N237" s="236">
        <f t="shared" ref="N237:N238" si="120">H237*(1-12%)</f>
        <v>61.459200000000003</v>
      </c>
      <c r="O237" s="25"/>
      <c r="P237" s="236">
        <f t="shared" ref="P237:P238" si="121">+N237*O237</f>
        <v>0</v>
      </c>
    </row>
    <row r="238" spans="1:16" ht="93.75" customHeight="1" x14ac:dyDescent="0.2">
      <c r="A238" s="122"/>
      <c r="B238" s="265" t="s">
        <v>2300</v>
      </c>
      <c r="C238" s="315" t="s">
        <v>2301</v>
      </c>
      <c r="D238" s="316"/>
      <c r="E238" s="317" t="s">
        <v>15</v>
      </c>
      <c r="F238" s="317" t="s">
        <v>13</v>
      </c>
      <c r="G238" s="317">
        <v>1</v>
      </c>
      <c r="H238" s="235">
        <v>70.459999999999994</v>
      </c>
      <c r="I238" s="25"/>
      <c r="J238" s="236">
        <f t="shared" si="117"/>
        <v>0</v>
      </c>
      <c r="K238" s="236">
        <f t="shared" si="118"/>
        <v>66.936999999999998</v>
      </c>
      <c r="L238" s="27"/>
      <c r="M238" s="237">
        <f t="shared" si="119"/>
        <v>0</v>
      </c>
      <c r="N238" s="236">
        <f t="shared" si="120"/>
        <v>62.004799999999996</v>
      </c>
      <c r="O238" s="25"/>
      <c r="P238" s="236">
        <f t="shared" si="121"/>
        <v>0</v>
      </c>
    </row>
    <row r="239" spans="1:16" ht="93.75" customHeight="1" x14ac:dyDescent="0.2">
      <c r="A239" s="122"/>
      <c r="B239" s="361" t="s">
        <v>2098</v>
      </c>
      <c r="C239" s="362" t="s">
        <v>2099</v>
      </c>
      <c r="D239" s="363"/>
      <c r="E239" s="364" t="s">
        <v>15</v>
      </c>
      <c r="F239" s="364" t="s">
        <v>13</v>
      </c>
      <c r="G239" s="364">
        <v>1</v>
      </c>
      <c r="H239" s="324">
        <v>90.65</v>
      </c>
      <c r="I239" s="25"/>
      <c r="J239" s="26">
        <f t="shared" si="114"/>
        <v>0</v>
      </c>
      <c r="K239" s="26">
        <f t="shared" ref="K239" si="122">H239*(1-5%)</f>
        <v>86.117500000000007</v>
      </c>
      <c r="L239" s="27"/>
      <c r="M239" s="28">
        <f t="shared" si="115"/>
        <v>0</v>
      </c>
      <c r="N239" s="26">
        <f t="shared" ref="N239" si="123">H239*(1-12%)</f>
        <v>79.772000000000006</v>
      </c>
      <c r="O239" s="25"/>
      <c r="P239" s="26">
        <f t="shared" si="116"/>
        <v>0</v>
      </c>
    </row>
    <row r="240" spans="1:16" ht="62.45" customHeight="1" x14ac:dyDescent="0.2">
      <c r="A240" s="122"/>
      <c r="B240" s="187"/>
      <c r="C240" s="88"/>
      <c r="D240" s="88"/>
      <c r="E240" s="88"/>
      <c r="F240" s="88"/>
      <c r="G240" s="187" t="s">
        <v>714</v>
      </c>
      <c r="H240" s="96"/>
      <c r="I240" s="96"/>
      <c r="J240" s="96"/>
      <c r="K240" s="96"/>
      <c r="L240" s="96"/>
      <c r="M240" s="96"/>
      <c r="N240" s="96"/>
      <c r="O240" s="96"/>
      <c r="P240" s="96"/>
    </row>
    <row r="241" spans="1:16" ht="93.75" customHeight="1" x14ac:dyDescent="0.2">
      <c r="A241" s="122"/>
      <c r="B241" s="361" t="s">
        <v>716</v>
      </c>
      <c r="C241" s="365" t="s">
        <v>715</v>
      </c>
      <c r="D241" s="366"/>
      <c r="E241" s="367" t="s">
        <v>11</v>
      </c>
      <c r="F241" s="367" t="s">
        <v>13</v>
      </c>
      <c r="G241" s="367">
        <v>1</v>
      </c>
      <c r="H241" s="343">
        <v>19.73</v>
      </c>
      <c r="I241" s="25"/>
      <c r="J241" s="75">
        <f>+H241*I241</f>
        <v>0</v>
      </c>
      <c r="K241" s="26">
        <f t="shared" si="82"/>
        <v>18.743500000000001</v>
      </c>
      <c r="L241" s="27"/>
      <c r="M241" s="76">
        <f>K241*L241</f>
        <v>0</v>
      </c>
      <c r="N241" s="26">
        <f t="shared" si="83"/>
        <v>17.362400000000001</v>
      </c>
      <c r="O241" s="25"/>
      <c r="P241" s="75">
        <f>+N241*O241</f>
        <v>0</v>
      </c>
    </row>
    <row r="242" spans="1:16" s="297" customFormat="1" ht="69" customHeight="1" x14ac:dyDescent="0.2">
      <c r="A242" s="123"/>
      <c r="B242" s="187"/>
      <c r="C242" s="88"/>
      <c r="D242" s="88"/>
      <c r="E242" s="88"/>
      <c r="F242" s="88"/>
      <c r="G242" s="187" t="s">
        <v>339</v>
      </c>
      <c r="H242" s="96"/>
      <c r="I242" s="96"/>
      <c r="J242" s="96"/>
      <c r="K242" s="96"/>
      <c r="L242" s="96"/>
      <c r="M242" s="96"/>
      <c r="N242" s="96"/>
      <c r="O242" s="96"/>
      <c r="P242" s="96"/>
    </row>
    <row r="243" spans="1:16" s="297" customFormat="1" ht="93.75" customHeight="1" x14ac:dyDescent="0.2">
      <c r="A243" s="123"/>
      <c r="B243" s="189" t="s">
        <v>384</v>
      </c>
      <c r="C243" s="157" t="s">
        <v>385</v>
      </c>
      <c r="D243" s="89"/>
      <c r="E243" s="71" t="s">
        <v>98</v>
      </c>
      <c r="F243" s="79" t="s">
        <v>16</v>
      </c>
      <c r="G243" s="90" t="s">
        <v>137</v>
      </c>
      <c r="H243" s="91">
        <v>1.9</v>
      </c>
      <c r="I243" s="25"/>
      <c r="J243" s="75">
        <f t="shared" ref="J243:J265" si="124">+H243*I243</f>
        <v>0</v>
      </c>
      <c r="K243" s="26">
        <f t="shared" si="82"/>
        <v>1.8049999999999999</v>
      </c>
      <c r="L243" s="27"/>
      <c r="M243" s="76">
        <f t="shared" ref="M243:M265" si="125">K243*L243</f>
        <v>0</v>
      </c>
      <c r="N243" s="26">
        <f t="shared" si="83"/>
        <v>1.6719999999999999</v>
      </c>
      <c r="O243" s="25"/>
      <c r="P243" s="75">
        <f t="shared" ref="P243:P250" si="126">+N243*O243</f>
        <v>0</v>
      </c>
    </row>
    <row r="244" spans="1:16" s="297" customFormat="1" ht="93.75" customHeight="1" x14ac:dyDescent="0.2">
      <c r="A244" s="123"/>
      <c r="B244" s="189" t="s">
        <v>1761</v>
      </c>
      <c r="C244" s="152" t="s">
        <v>1690</v>
      </c>
      <c r="D244" s="29"/>
      <c r="E244" s="30" t="s">
        <v>98</v>
      </c>
      <c r="F244" s="31" t="s">
        <v>1691</v>
      </c>
      <c r="G244" s="43" t="s">
        <v>17</v>
      </c>
      <c r="H244" s="32">
        <v>1.99</v>
      </c>
      <c r="I244" s="25"/>
      <c r="J244" s="75">
        <f t="shared" si="124"/>
        <v>0</v>
      </c>
      <c r="K244" s="26">
        <f>H244*(1-5%)</f>
        <v>1.8904999999999998</v>
      </c>
      <c r="L244" s="27"/>
      <c r="M244" s="76">
        <f t="shared" si="125"/>
        <v>0</v>
      </c>
      <c r="N244" s="26">
        <f>H244*(1-12%)</f>
        <v>1.7512000000000001</v>
      </c>
      <c r="O244" s="25"/>
      <c r="P244" s="75">
        <f t="shared" si="126"/>
        <v>0</v>
      </c>
    </row>
    <row r="245" spans="1:16" s="297" customFormat="1" ht="93.75" customHeight="1" x14ac:dyDescent="0.2">
      <c r="A245" s="123"/>
      <c r="B245" s="189" t="s">
        <v>1692</v>
      </c>
      <c r="C245" s="152" t="s">
        <v>1693</v>
      </c>
      <c r="D245" s="29"/>
      <c r="E245" s="30" t="s">
        <v>98</v>
      </c>
      <c r="F245" s="31" t="s">
        <v>1691</v>
      </c>
      <c r="G245" s="43" t="s">
        <v>17</v>
      </c>
      <c r="H245" s="32">
        <v>1.79</v>
      </c>
      <c r="I245" s="25"/>
      <c r="J245" s="75">
        <f t="shared" si="124"/>
        <v>0</v>
      </c>
      <c r="K245" s="26">
        <f>H245*(1-5%)</f>
        <v>1.7004999999999999</v>
      </c>
      <c r="L245" s="27"/>
      <c r="M245" s="76">
        <f t="shared" si="125"/>
        <v>0</v>
      </c>
      <c r="N245" s="26">
        <f>H245*(1-12%)</f>
        <v>1.5751999999999999</v>
      </c>
      <c r="O245" s="25"/>
      <c r="P245" s="75">
        <f t="shared" si="126"/>
        <v>0</v>
      </c>
    </row>
    <row r="246" spans="1:16" s="297" customFormat="1" ht="93.75" customHeight="1" x14ac:dyDescent="0.2">
      <c r="A246" s="123"/>
      <c r="B246" s="189" t="s">
        <v>1408</v>
      </c>
      <c r="C246" s="152" t="s">
        <v>1415</v>
      </c>
      <c r="D246" s="29"/>
      <c r="E246" s="30" t="s">
        <v>131</v>
      </c>
      <c r="F246" s="31" t="s">
        <v>110</v>
      </c>
      <c r="G246" s="43" t="s">
        <v>17</v>
      </c>
      <c r="H246" s="32">
        <v>1.48</v>
      </c>
      <c r="I246" s="25"/>
      <c r="J246" s="26">
        <f t="shared" si="124"/>
        <v>0</v>
      </c>
      <c r="K246" s="26">
        <f t="shared" si="82"/>
        <v>1.4059999999999999</v>
      </c>
      <c r="L246" s="27"/>
      <c r="M246" s="28">
        <f t="shared" si="125"/>
        <v>0</v>
      </c>
      <c r="N246" s="26">
        <f t="shared" si="83"/>
        <v>1.3024</v>
      </c>
      <c r="O246" s="25"/>
      <c r="P246" s="26">
        <f t="shared" si="126"/>
        <v>0</v>
      </c>
    </row>
    <row r="247" spans="1:16" s="297" customFormat="1" ht="93.75" customHeight="1" x14ac:dyDescent="0.2">
      <c r="A247" s="123"/>
      <c r="B247" s="189" t="s">
        <v>1409</v>
      </c>
      <c r="C247" s="152" t="s">
        <v>1416</v>
      </c>
      <c r="D247" s="29"/>
      <c r="E247" s="30" t="s">
        <v>131</v>
      </c>
      <c r="F247" s="31" t="s">
        <v>110</v>
      </c>
      <c r="G247" s="43" t="s">
        <v>17</v>
      </c>
      <c r="H247" s="32">
        <v>2.19</v>
      </c>
      <c r="I247" s="25"/>
      <c r="J247" s="26">
        <f t="shared" si="124"/>
        <v>0</v>
      </c>
      <c r="K247" s="26">
        <f t="shared" si="82"/>
        <v>2.0804999999999998</v>
      </c>
      <c r="L247" s="27"/>
      <c r="M247" s="28">
        <f t="shared" si="125"/>
        <v>0</v>
      </c>
      <c r="N247" s="26">
        <f t="shared" si="83"/>
        <v>1.9272</v>
      </c>
      <c r="O247" s="25"/>
      <c r="P247" s="26">
        <f t="shared" si="126"/>
        <v>0</v>
      </c>
    </row>
    <row r="248" spans="1:16" s="297" customFormat="1" ht="93.75" customHeight="1" x14ac:dyDescent="0.2">
      <c r="A248" s="123"/>
      <c r="B248" s="189" t="s">
        <v>388</v>
      </c>
      <c r="C248" s="152" t="s">
        <v>389</v>
      </c>
      <c r="D248" s="29"/>
      <c r="E248" s="30" t="s">
        <v>131</v>
      </c>
      <c r="F248" s="31" t="s">
        <v>110</v>
      </c>
      <c r="G248" s="43" t="s">
        <v>17</v>
      </c>
      <c r="H248" s="32">
        <v>1.59</v>
      </c>
      <c r="I248" s="25"/>
      <c r="J248" s="26">
        <f t="shared" si="124"/>
        <v>0</v>
      </c>
      <c r="K248" s="26">
        <f t="shared" si="82"/>
        <v>1.5105</v>
      </c>
      <c r="L248" s="27"/>
      <c r="M248" s="28">
        <f t="shared" si="125"/>
        <v>0</v>
      </c>
      <c r="N248" s="26">
        <f t="shared" si="83"/>
        <v>1.3992</v>
      </c>
      <c r="O248" s="25"/>
      <c r="P248" s="26">
        <f t="shared" si="126"/>
        <v>0</v>
      </c>
    </row>
    <row r="249" spans="1:16" s="297" customFormat="1" ht="93.75" customHeight="1" x14ac:dyDescent="0.2">
      <c r="A249" s="123"/>
      <c r="B249" s="189" t="s">
        <v>280</v>
      </c>
      <c r="C249" s="152" t="s">
        <v>1689</v>
      </c>
      <c r="D249" s="29"/>
      <c r="E249" s="30" t="s">
        <v>131</v>
      </c>
      <c r="F249" s="31" t="s">
        <v>110</v>
      </c>
      <c r="G249" s="43" t="s">
        <v>99</v>
      </c>
      <c r="H249" s="32">
        <v>2.29</v>
      </c>
      <c r="I249" s="25"/>
      <c r="J249" s="26">
        <f t="shared" si="124"/>
        <v>0</v>
      </c>
      <c r="K249" s="26">
        <f t="shared" si="82"/>
        <v>2.1755</v>
      </c>
      <c r="L249" s="27"/>
      <c r="M249" s="28">
        <f t="shared" si="125"/>
        <v>0</v>
      </c>
      <c r="N249" s="26">
        <f t="shared" si="83"/>
        <v>2.0152000000000001</v>
      </c>
      <c r="O249" s="25"/>
      <c r="P249" s="26">
        <f t="shared" si="126"/>
        <v>0</v>
      </c>
    </row>
    <row r="250" spans="1:16" s="297" customFormat="1" ht="93.75" customHeight="1" x14ac:dyDescent="0.2">
      <c r="A250" s="123"/>
      <c r="B250" s="189" t="s">
        <v>1694</v>
      </c>
      <c r="C250" s="152" t="s">
        <v>1762</v>
      </c>
      <c r="D250" s="29"/>
      <c r="E250" s="30" t="s">
        <v>131</v>
      </c>
      <c r="F250" s="31" t="s">
        <v>1691</v>
      </c>
      <c r="G250" s="43" t="s">
        <v>17</v>
      </c>
      <c r="H250" s="32">
        <v>1.99</v>
      </c>
      <c r="I250" s="25"/>
      <c r="J250" s="26">
        <f t="shared" si="124"/>
        <v>0</v>
      </c>
      <c r="K250" s="26">
        <f t="shared" si="82"/>
        <v>1.8904999999999998</v>
      </c>
      <c r="L250" s="27"/>
      <c r="M250" s="28">
        <f t="shared" si="125"/>
        <v>0</v>
      </c>
      <c r="N250" s="26">
        <f t="shared" si="83"/>
        <v>1.7512000000000001</v>
      </c>
      <c r="O250" s="25"/>
      <c r="P250" s="26">
        <f t="shared" si="126"/>
        <v>0</v>
      </c>
    </row>
    <row r="251" spans="1:16" s="297" customFormat="1" ht="93.75" customHeight="1" x14ac:dyDescent="0.2">
      <c r="A251" s="123"/>
      <c r="B251" s="189" t="s">
        <v>132</v>
      </c>
      <c r="C251" s="152" t="s">
        <v>312</v>
      </c>
      <c r="D251" s="29"/>
      <c r="E251" s="30" t="s">
        <v>131</v>
      </c>
      <c r="F251" s="31" t="s">
        <v>110</v>
      </c>
      <c r="G251" s="43" t="s">
        <v>99</v>
      </c>
      <c r="H251" s="32">
        <v>1.39</v>
      </c>
      <c r="I251" s="25"/>
      <c r="J251" s="26">
        <f t="shared" si="124"/>
        <v>0</v>
      </c>
      <c r="K251" s="26">
        <f t="shared" si="82"/>
        <v>1.3204999999999998</v>
      </c>
      <c r="L251" s="27"/>
      <c r="M251" s="28">
        <f t="shared" si="125"/>
        <v>0</v>
      </c>
      <c r="N251" s="26">
        <f t="shared" si="83"/>
        <v>1.2231999999999998</v>
      </c>
      <c r="O251" s="25"/>
      <c r="P251" s="26">
        <f t="shared" ref="P251:P285" si="127">+N251*O251</f>
        <v>0</v>
      </c>
    </row>
    <row r="252" spans="1:16" s="297" customFormat="1" ht="93.75" customHeight="1" x14ac:dyDescent="0.2">
      <c r="A252" s="123"/>
      <c r="B252" s="189" t="s">
        <v>265</v>
      </c>
      <c r="C252" s="152" t="s">
        <v>498</v>
      </c>
      <c r="D252" s="29"/>
      <c r="E252" s="30" t="s">
        <v>131</v>
      </c>
      <c r="F252" s="31" t="s">
        <v>110</v>
      </c>
      <c r="G252" s="43" t="s">
        <v>99</v>
      </c>
      <c r="H252" s="32">
        <v>1.65</v>
      </c>
      <c r="I252" s="25"/>
      <c r="J252" s="26">
        <f t="shared" si="124"/>
        <v>0</v>
      </c>
      <c r="K252" s="26">
        <f t="shared" si="82"/>
        <v>1.5674999999999999</v>
      </c>
      <c r="L252" s="27"/>
      <c r="M252" s="28">
        <f t="shared" si="125"/>
        <v>0</v>
      </c>
      <c r="N252" s="26">
        <f t="shared" si="83"/>
        <v>1.452</v>
      </c>
      <c r="O252" s="25"/>
      <c r="P252" s="26">
        <f t="shared" ref="P252:P257" si="128">+N252*O252</f>
        <v>0</v>
      </c>
    </row>
    <row r="253" spans="1:16" s="297" customFormat="1" ht="93.75" customHeight="1" x14ac:dyDescent="0.2">
      <c r="A253" s="123"/>
      <c r="B253" s="189" t="s">
        <v>2187</v>
      </c>
      <c r="C253" s="152" t="s">
        <v>2188</v>
      </c>
      <c r="D253" s="29"/>
      <c r="E253" s="30" t="s">
        <v>131</v>
      </c>
      <c r="F253" s="31" t="s">
        <v>110</v>
      </c>
      <c r="G253" s="43" t="s">
        <v>99</v>
      </c>
      <c r="H253" s="32">
        <v>2.97</v>
      </c>
      <c r="I253" s="25"/>
      <c r="J253" s="26">
        <f t="shared" si="124"/>
        <v>0</v>
      </c>
      <c r="K253" s="26">
        <f t="shared" si="82"/>
        <v>2.8214999999999999</v>
      </c>
      <c r="L253" s="27"/>
      <c r="M253" s="28">
        <f t="shared" si="125"/>
        <v>0</v>
      </c>
      <c r="N253" s="26">
        <f t="shared" si="83"/>
        <v>2.6136000000000004</v>
      </c>
      <c r="O253" s="25"/>
      <c r="P253" s="26">
        <f t="shared" si="128"/>
        <v>0</v>
      </c>
    </row>
    <row r="254" spans="1:16" s="297" customFormat="1" ht="93.75" customHeight="1" x14ac:dyDescent="0.2">
      <c r="A254" s="123"/>
      <c r="B254" s="189" t="s">
        <v>2185</v>
      </c>
      <c r="C254" s="152" t="s">
        <v>2186</v>
      </c>
      <c r="D254" s="29"/>
      <c r="E254" s="30" t="s">
        <v>131</v>
      </c>
      <c r="F254" s="31" t="s">
        <v>110</v>
      </c>
      <c r="G254" s="43" t="s">
        <v>99</v>
      </c>
      <c r="H254" s="32">
        <v>2.64</v>
      </c>
      <c r="I254" s="25"/>
      <c r="J254" s="26">
        <f t="shared" si="124"/>
        <v>0</v>
      </c>
      <c r="K254" s="26">
        <f t="shared" si="82"/>
        <v>2.508</v>
      </c>
      <c r="L254" s="27"/>
      <c r="M254" s="28">
        <f t="shared" si="125"/>
        <v>0</v>
      </c>
      <c r="N254" s="26">
        <f t="shared" si="83"/>
        <v>2.3231999999999999</v>
      </c>
      <c r="O254" s="25"/>
      <c r="P254" s="26">
        <f t="shared" si="128"/>
        <v>0</v>
      </c>
    </row>
    <row r="255" spans="1:16" s="297" customFormat="1" ht="93.75" customHeight="1" x14ac:dyDescent="0.2">
      <c r="A255" s="123"/>
      <c r="B255" s="189" t="s">
        <v>469</v>
      </c>
      <c r="C255" s="152" t="s">
        <v>386</v>
      </c>
      <c r="D255" s="29"/>
      <c r="E255" s="30" t="s">
        <v>131</v>
      </c>
      <c r="F255" s="22" t="s">
        <v>16</v>
      </c>
      <c r="G255" s="43" t="s">
        <v>99</v>
      </c>
      <c r="H255" s="32">
        <v>2.19</v>
      </c>
      <c r="I255" s="25"/>
      <c r="J255" s="26">
        <f t="shared" si="124"/>
        <v>0</v>
      </c>
      <c r="K255" s="26">
        <f t="shared" si="82"/>
        <v>2.0804999999999998</v>
      </c>
      <c r="L255" s="27"/>
      <c r="M255" s="28">
        <f t="shared" si="125"/>
        <v>0</v>
      </c>
      <c r="N255" s="26">
        <f t="shared" si="83"/>
        <v>1.9272</v>
      </c>
      <c r="O255" s="25"/>
      <c r="P255" s="26">
        <f t="shared" si="128"/>
        <v>0</v>
      </c>
    </row>
    <row r="256" spans="1:16" s="297" customFormat="1" ht="93.75" customHeight="1" x14ac:dyDescent="0.2">
      <c r="A256" s="123"/>
      <c r="B256" s="189" t="s">
        <v>666</v>
      </c>
      <c r="C256" s="152" t="s">
        <v>667</v>
      </c>
      <c r="D256" s="29"/>
      <c r="E256" s="30" t="s">
        <v>131</v>
      </c>
      <c r="F256" s="22" t="s">
        <v>16</v>
      </c>
      <c r="G256" s="43" t="s">
        <v>99</v>
      </c>
      <c r="H256" s="32">
        <v>3.55</v>
      </c>
      <c r="I256" s="25"/>
      <c r="J256" s="26">
        <f t="shared" si="124"/>
        <v>0</v>
      </c>
      <c r="K256" s="26">
        <f t="shared" si="82"/>
        <v>3.3724999999999996</v>
      </c>
      <c r="L256" s="27"/>
      <c r="M256" s="28">
        <f t="shared" si="125"/>
        <v>0</v>
      </c>
      <c r="N256" s="26">
        <f t="shared" si="83"/>
        <v>3.1239999999999997</v>
      </c>
      <c r="O256" s="25"/>
      <c r="P256" s="26">
        <f t="shared" si="128"/>
        <v>0</v>
      </c>
    </row>
    <row r="257" spans="1:16" s="297" customFormat="1" ht="93.75" customHeight="1" x14ac:dyDescent="0.2">
      <c r="A257" s="123"/>
      <c r="B257" s="189" t="s">
        <v>1695</v>
      </c>
      <c r="C257" s="152" t="s">
        <v>1696</v>
      </c>
      <c r="D257" s="29"/>
      <c r="E257" s="30" t="s">
        <v>15</v>
      </c>
      <c r="F257" s="31" t="s">
        <v>1691</v>
      </c>
      <c r="G257" s="43" t="s">
        <v>99</v>
      </c>
      <c r="H257" s="32">
        <v>1.39</v>
      </c>
      <c r="I257" s="25"/>
      <c r="J257" s="26">
        <f t="shared" si="124"/>
        <v>0</v>
      </c>
      <c r="K257" s="26">
        <f t="shared" si="82"/>
        <v>1.3204999999999998</v>
      </c>
      <c r="L257" s="27"/>
      <c r="M257" s="28">
        <f t="shared" si="125"/>
        <v>0</v>
      </c>
      <c r="N257" s="26">
        <f t="shared" si="83"/>
        <v>1.2231999999999998</v>
      </c>
      <c r="O257" s="25"/>
      <c r="P257" s="26">
        <f t="shared" si="128"/>
        <v>0</v>
      </c>
    </row>
    <row r="258" spans="1:16" s="297" customFormat="1" ht="93.75" customHeight="1" x14ac:dyDescent="0.2">
      <c r="A258" s="123"/>
      <c r="B258" s="189" t="s">
        <v>263</v>
      </c>
      <c r="C258" s="152" t="s">
        <v>313</v>
      </c>
      <c r="D258" s="29"/>
      <c r="E258" s="30" t="s">
        <v>264</v>
      </c>
      <c r="F258" s="31" t="s">
        <v>110</v>
      </c>
      <c r="G258" s="43" t="s">
        <v>17</v>
      </c>
      <c r="H258" s="32">
        <v>3.38</v>
      </c>
      <c r="I258" s="25"/>
      <c r="J258" s="26">
        <f t="shared" si="124"/>
        <v>0</v>
      </c>
      <c r="K258" s="26">
        <f t="shared" si="82"/>
        <v>3.2109999999999999</v>
      </c>
      <c r="L258" s="27"/>
      <c r="M258" s="28">
        <f t="shared" si="125"/>
        <v>0</v>
      </c>
      <c r="N258" s="26">
        <f t="shared" si="83"/>
        <v>2.9743999999999997</v>
      </c>
      <c r="O258" s="25"/>
      <c r="P258" s="26">
        <f t="shared" si="127"/>
        <v>0</v>
      </c>
    </row>
    <row r="259" spans="1:16" s="297" customFormat="1" ht="93.75" customHeight="1" x14ac:dyDescent="0.2">
      <c r="A259" s="123"/>
      <c r="B259" s="189" t="s">
        <v>387</v>
      </c>
      <c r="C259" s="158" t="s">
        <v>607</v>
      </c>
      <c r="D259" s="33"/>
      <c r="E259" s="21" t="s">
        <v>264</v>
      </c>
      <c r="F259" s="22" t="s">
        <v>16</v>
      </c>
      <c r="G259" s="23" t="s">
        <v>17</v>
      </c>
      <c r="H259" s="32">
        <v>1.69</v>
      </c>
      <c r="I259" s="25"/>
      <c r="J259" s="26">
        <f t="shared" si="124"/>
        <v>0</v>
      </c>
      <c r="K259" s="26">
        <f t="shared" si="82"/>
        <v>1.6054999999999999</v>
      </c>
      <c r="L259" s="27"/>
      <c r="M259" s="28">
        <f t="shared" si="125"/>
        <v>0</v>
      </c>
      <c r="N259" s="26">
        <f t="shared" si="83"/>
        <v>1.4871999999999999</v>
      </c>
      <c r="O259" s="25"/>
      <c r="P259" s="26">
        <f t="shared" ref="P259:P264" si="129">+N259*O259</f>
        <v>0</v>
      </c>
    </row>
    <row r="260" spans="1:16" s="297" customFormat="1" ht="93.75" customHeight="1" x14ac:dyDescent="0.2">
      <c r="A260" s="123"/>
      <c r="B260" s="189" t="s">
        <v>608</v>
      </c>
      <c r="C260" s="158" t="s">
        <v>1410</v>
      </c>
      <c r="D260" s="33"/>
      <c r="E260" s="21" t="s">
        <v>264</v>
      </c>
      <c r="F260" s="22" t="s">
        <v>16</v>
      </c>
      <c r="G260" s="23" t="s">
        <v>17</v>
      </c>
      <c r="H260" s="32">
        <v>2.19</v>
      </c>
      <c r="I260" s="25"/>
      <c r="J260" s="26">
        <f t="shared" si="124"/>
        <v>0</v>
      </c>
      <c r="K260" s="26">
        <f t="shared" si="82"/>
        <v>2.0804999999999998</v>
      </c>
      <c r="L260" s="27"/>
      <c r="M260" s="28">
        <f t="shared" si="125"/>
        <v>0</v>
      </c>
      <c r="N260" s="26">
        <f t="shared" si="83"/>
        <v>1.9272</v>
      </c>
      <c r="O260" s="25"/>
      <c r="P260" s="26">
        <f t="shared" si="129"/>
        <v>0</v>
      </c>
    </row>
    <row r="261" spans="1:16" s="297" customFormat="1" ht="93.75" customHeight="1" x14ac:dyDescent="0.2">
      <c r="A261" s="123"/>
      <c r="B261" s="189" t="s">
        <v>1107</v>
      </c>
      <c r="C261" s="159" t="s">
        <v>1108</v>
      </c>
      <c r="D261" s="29"/>
      <c r="E261" s="30" t="s">
        <v>97</v>
      </c>
      <c r="F261" s="22" t="s">
        <v>16</v>
      </c>
      <c r="G261" s="23" t="s">
        <v>17</v>
      </c>
      <c r="H261" s="32">
        <v>1.8</v>
      </c>
      <c r="I261" s="25"/>
      <c r="J261" s="26">
        <f t="shared" si="124"/>
        <v>0</v>
      </c>
      <c r="K261" s="26">
        <f t="shared" si="82"/>
        <v>1.71</v>
      </c>
      <c r="L261" s="27"/>
      <c r="M261" s="28">
        <f t="shared" si="125"/>
        <v>0</v>
      </c>
      <c r="N261" s="26">
        <f t="shared" si="83"/>
        <v>1.5840000000000001</v>
      </c>
      <c r="O261" s="25"/>
      <c r="P261" s="26">
        <f t="shared" si="129"/>
        <v>0</v>
      </c>
    </row>
    <row r="262" spans="1:16" s="303" customFormat="1" ht="93.75" customHeight="1" x14ac:dyDescent="0.2">
      <c r="A262" s="124"/>
      <c r="B262" s="189" t="s">
        <v>378</v>
      </c>
      <c r="C262" s="152" t="s">
        <v>379</v>
      </c>
      <c r="D262" s="29"/>
      <c r="E262" s="30" t="s">
        <v>97</v>
      </c>
      <c r="F262" s="31" t="s">
        <v>110</v>
      </c>
      <c r="G262" s="43" t="s">
        <v>17</v>
      </c>
      <c r="H262" s="32">
        <v>1.8</v>
      </c>
      <c r="I262" s="25"/>
      <c r="J262" s="26">
        <f t="shared" si="124"/>
        <v>0</v>
      </c>
      <c r="K262" s="26">
        <f t="shared" si="82"/>
        <v>1.71</v>
      </c>
      <c r="L262" s="27"/>
      <c r="M262" s="28">
        <f t="shared" si="125"/>
        <v>0</v>
      </c>
      <c r="N262" s="26">
        <f t="shared" si="83"/>
        <v>1.5840000000000001</v>
      </c>
      <c r="O262" s="25"/>
      <c r="P262" s="26">
        <f t="shared" si="129"/>
        <v>0</v>
      </c>
    </row>
    <row r="263" spans="1:16" s="303" customFormat="1" ht="93.75" customHeight="1" x14ac:dyDescent="0.2">
      <c r="A263" s="124"/>
      <c r="B263" s="189" t="s">
        <v>380</v>
      </c>
      <c r="C263" s="152" t="s">
        <v>381</v>
      </c>
      <c r="D263" s="29"/>
      <c r="E263" s="30" t="s">
        <v>97</v>
      </c>
      <c r="F263" s="31" t="s">
        <v>110</v>
      </c>
      <c r="G263" s="43" t="s">
        <v>17</v>
      </c>
      <c r="H263" s="32">
        <v>1.99</v>
      </c>
      <c r="I263" s="25"/>
      <c r="J263" s="26">
        <f t="shared" si="124"/>
        <v>0</v>
      </c>
      <c r="K263" s="26">
        <f t="shared" si="82"/>
        <v>1.8904999999999998</v>
      </c>
      <c r="L263" s="27"/>
      <c r="M263" s="28">
        <f t="shared" si="125"/>
        <v>0</v>
      </c>
      <c r="N263" s="26">
        <f t="shared" si="83"/>
        <v>1.7512000000000001</v>
      </c>
      <c r="O263" s="25"/>
      <c r="P263" s="26">
        <f t="shared" si="129"/>
        <v>0</v>
      </c>
    </row>
    <row r="264" spans="1:16" s="303" customFormat="1" ht="93.75" customHeight="1" x14ac:dyDescent="0.2">
      <c r="A264" s="124"/>
      <c r="B264" s="189" t="s">
        <v>382</v>
      </c>
      <c r="C264" s="152" t="s">
        <v>383</v>
      </c>
      <c r="D264" s="29"/>
      <c r="E264" s="30" t="s">
        <v>97</v>
      </c>
      <c r="F264" s="31" t="s">
        <v>110</v>
      </c>
      <c r="G264" s="43" t="s">
        <v>17</v>
      </c>
      <c r="H264" s="32">
        <v>2.25</v>
      </c>
      <c r="I264" s="25"/>
      <c r="J264" s="26">
        <f t="shared" si="124"/>
        <v>0</v>
      </c>
      <c r="K264" s="26">
        <f t="shared" si="82"/>
        <v>2.1374999999999997</v>
      </c>
      <c r="L264" s="27"/>
      <c r="M264" s="28">
        <f t="shared" si="125"/>
        <v>0</v>
      </c>
      <c r="N264" s="26">
        <f t="shared" si="83"/>
        <v>1.98</v>
      </c>
      <c r="O264" s="25"/>
      <c r="P264" s="26">
        <f t="shared" si="129"/>
        <v>0</v>
      </c>
    </row>
    <row r="265" spans="1:16" s="303" customFormat="1" ht="93.75" customHeight="1" x14ac:dyDescent="0.2">
      <c r="A265" s="124"/>
      <c r="B265" s="189" t="s">
        <v>340</v>
      </c>
      <c r="C265" s="153" t="s">
        <v>341</v>
      </c>
      <c r="D265" s="221"/>
      <c r="E265" s="81" t="s">
        <v>97</v>
      </c>
      <c r="F265" s="82" t="s">
        <v>110</v>
      </c>
      <c r="G265" s="223" t="s">
        <v>17</v>
      </c>
      <c r="H265" s="83">
        <v>6.9</v>
      </c>
      <c r="I265" s="25"/>
      <c r="J265" s="64">
        <f t="shared" si="124"/>
        <v>0</v>
      </c>
      <c r="K265" s="26">
        <f t="shared" si="82"/>
        <v>6.5549999999999997</v>
      </c>
      <c r="L265" s="27"/>
      <c r="M265" s="65">
        <f t="shared" si="125"/>
        <v>0</v>
      </c>
      <c r="N265" s="26">
        <f t="shared" si="83"/>
        <v>6.0720000000000001</v>
      </c>
      <c r="O265" s="25"/>
      <c r="P265" s="64">
        <f t="shared" si="127"/>
        <v>0</v>
      </c>
    </row>
    <row r="266" spans="1:16" s="297" customFormat="1" ht="93.75" customHeight="1" x14ac:dyDescent="0.2">
      <c r="A266" s="123"/>
      <c r="B266" s="179"/>
      <c r="C266" s="67"/>
      <c r="D266" s="67"/>
      <c r="E266" s="67"/>
      <c r="F266" s="67"/>
      <c r="G266" s="179" t="s">
        <v>302</v>
      </c>
      <c r="H266" s="96"/>
      <c r="I266" s="96"/>
      <c r="J266" s="96"/>
      <c r="K266" s="96"/>
      <c r="L266" s="96"/>
      <c r="M266" s="96"/>
      <c r="N266" s="96"/>
      <c r="O266" s="96"/>
      <c r="P266" s="96"/>
    </row>
    <row r="267" spans="1:16" s="297" customFormat="1" ht="93.75" customHeight="1" x14ac:dyDescent="0.2">
      <c r="A267" s="123"/>
      <c r="B267" s="189" t="s">
        <v>326</v>
      </c>
      <c r="C267" s="157" t="s">
        <v>488</v>
      </c>
      <c r="D267" s="89"/>
      <c r="E267" s="92" t="s">
        <v>11</v>
      </c>
      <c r="F267" s="93" t="s">
        <v>18</v>
      </c>
      <c r="G267" s="90">
        <v>2</v>
      </c>
      <c r="H267" s="91">
        <v>10.99</v>
      </c>
      <c r="I267" s="25"/>
      <c r="J267" s="75">
        <f t="shared" ref="J267:J287" si="130">+H267*I267</f>
        <v>0</v>
      </c>
      <c r="K267" s="26">
        <f t="shared" si="82"/>
        <v>10.4405</v>
      </c>
      <c r="L267" s="27"/>
      <c r="M267" s="76">
        <f t="shared" ref="M267:M287" si="131">K267*L267</f>
        <v>0</v>
      </c>
      <c r="N267" s="26">
        <f t="shared" si="83"/>
        <v>9.6712000000000007</v>
      </c>
      <c r="O267" s="25"/>
      <c r="P267" s="75">
        <f t="shared" si="127"/>
        <v>0</v>
      </c>
    </row>
    <row r="268" spans="1:16" s="297" customFormat="1" ht="93.75" customHeight="1" x14ac:dyDescent="0.2">
      <c r="A268" s="123"/>
      <c r="B268" s="189" t="s">
        <v>554</v>
      </c>
      <c r="C268" s="152" t="s">
        <v>555</v>
      </c>
      <c r="D268" s="29"/>
      <c r="E268" s="30" t="s">
        <v>11</v>
      </c>
      <c r="F268" s="31" t="s">
        <v>18</v>
      </c>
      <c r="G268" s="43">
        <v>2</v>
      </c>
      <c r="H268" s="32">
        <v>11.32</v>
      </c>
      <c r="I268" s="25"/>
      <c r="J268" s="26">
        <f t="shared" si="130"/>
        <v>0</v>
      </c>
      <c r="K268" s="26">
        <f t="shared" si="82"/>
        <v>10.754</v>
      </c>
      <c r="L268" s="27"/>
      <c r="M268" s="28">
        <f t="shared" si="131"/>
        <v>0</v>
      </c>
      <c r="N268" s="26">
        <f t="shared" si="83"/>
        <v>9.9616000000000007</v>
      </c>
      <c r="O268" s="25"/>
      <c r="P268" s="26">
        <f t="shared" si="127"/>
        <v>0</v>
      </c>
    </row>
    <row r="269" spans="1:16" s="297" customFormat="1" ht="93.75" customHeight="1" x14ac:dyDescent="0.2">
      <c r="A269" s="123"/>
      <c r="B269" s="368" t="s">
        <v>668</v>
      </c>
      <c r="C269" s="369" t="s">
        <v>669</v>
      </c>
      <c r="D269" s="337"/>
      <c r="E269" s="332" t="s">
        <v>11</v>
      </c>
      <c r="F269" s="333" t="s">
        <v>18</v>
      </c>
      <c r="G269" s="334">
        <v>2</v>
      </c>
      <c r="H269" s="335">
        <v>10.33</v>
      </c>
      <c r="I269" s="25"/>
      <c r="J269" s="26">
        <f t="shared" si="130"/>
        <v>0</v>
      </c>
      <c r="K269" s="26">
        <f t="shared" si="82"/>
        <v>9.8134999999999994</v>
      </c>
      <c r="L269" s="27"/>
      <c r="M269" s="28">
        <f t="shared" si="131"/>
        <v>0</v>
      </c>
      <c r="N269" s="26">
        <f t="shared" si="83"/>
        <v>9.0904000000000007</v>
      </c>
      <c r="O269" s="25"/>
      <c r="P269" s="26">
        <f t="shared" si="127"/>
        <v>0</v>
      </c>
    </row>
    <row r="270" spans="1:16" s="297" customFormat="1" ht="93.75" customHeight="1" x14ac:dyDescent="0.2">
      <c r="A270" s="123"/>
      <c r="B270" s="189" t="s">
        <v>792</v>
      </c>
      <c r="C270" s="152" t="s">
        <v>793</v>
      </c>
      <c r="D270" s="29"/>
      <c r="E270" s="30" t="s">
        <v>11</v>
      </c>
      <c r="F270" s="31" t="s">
        <v>18</v>
      </c>
      <c r="G270" s="43">
        <v>2</v>
      </c>
      <c r="H270" s="32">
        <v>15.62</v>
      </c>
      <c r="I270" s="25"/>
      <c r="J270" s="26">
        <f t="shared" si="130"/>
        <v>0</v>
      </c>
      <c r="K270" s="26">
        <f t="shared" si="82"/>
        <v>14.838999999999999</v>
      </c>
      <c r="L270" s="27"/>
      <c r="M270" s="28">
        <f t="shared" si="131"/>
        <v>0</v>
      </c>
      <c r="N270" s="26">
        <f t="shared" si="83"/>
        <v>13.7456</v>
      </c>
      <c r="O270" s="25"/>
      <c r="P270" s="26">
        <f t="shared" si="127"/>
        <v>0</v>
      </c>
    </row>
    <row r="271" spans="1:16" s="297" customFormat="1" ht="93.75" customHeight="1" x14ac:dyDescent="0.2">
      <c r="A271" s="123"/>
      <c r="B271" s="189" t="s">
        <v>1781</v>
      </c>
      <c r="C271" s="152" t="s">
        <v>1782</v>
      </c>
      <c r="D271" s="29"/>
      <c r="E271" s="30" t="s">
        <v>6</v>
      </c>
      <c r="F271" s="31" t="s">
        <v>18</v>
      </c>
      <c r="G271" s="43">
        <v>2</v>
      </c>
      <c r="H271" s="32">
        <v>10.34</v>
      </c>
      <c r="I271" s="25"/>
      <c r="J271" s="26">
        <f t="shared" si="130"/>
        <v>0</v>
      </c>
      <c r="K271" s="26">
        <f t="shared" si="82"/>
        <v>9.8229999999999986</v>
      </c>
      <c r="L271" s="27"/>
      <c r="M271" s="28">
        <f t="shared" si="131"/>
        <v>0</v>
      </c>
      <c r="N271" s="26">
        <f t="shared" si="83"/>
        <v>9.0991999999999997</v>
      </c>
      <c r="O271" s="25"/>
      <c r="P271" s="26">
        <f t="shared" si="127"/>
        <v>0</v>
      </c>
    </row>
    <row r="272" spans="1:16" s="297" customFormat="1" ht="93.75" customHeight="1" x14ac:dyDescent="0.2">
      <c r="A272" s="123"/>
      <c r="B272" s="189" t="s">
        <v>1139</v>
      </c>
      <c r="C272" s="152" t="s">
        <v>1140</v>
      </c>
      <c r="D272" s="29"/>
      <c r="E272" s="30" t="s">
        <v>6</v>
      </c>
      <c r="F272" s="31" t="s">
        <v>18</v>
      </c>
      <c r="G272" s="43">
        <v>2</v>
      </c>
      <c r="H272" s="32">
        <v>7.5</v>
      </c>
      <c r="I272" s="25"/>
      <c r="J272" s="26">
        <f t="shared" si="130"/>
        <v>0</v>
      </c>
      <c r="K272" s="26">
        <f t="shared" si="82"/>
        <v>7.125</v>
      </c>
      <c r="L272" s="27"/>
      <c r="M272" s="28">
        <f t="shared" si="131"/>
        <v>0</v>
      </c>
      <c r="N272" s="26">
        <f t="shared" si="83"/>
        <v>6.6</v>
      </c>
      <c r="O272" s="25"/>
      <c r="P272" s="26">
        <f t="shared" si="127"/>
        <v>0</v>
      </c>
    </row>
    <row r="273" spans="1:16" ht="93.75" customHeight="1" x14ac:dyDescent="0.2">
      <c r="A273" s="123"/>
      <c r="B273" s="180" t="s">
        <v>717</v>
      </c>
      <c r="C273" s="58" t="s">
        <v>718</v>
      </c>
      <c r="D273" s="33"/>
      <c r="E273" s="21" t="s">
        <v>6</v>
      </c>
      <c r="F273" s="22" t="s">
        <v>18</v>
      </c>
      <c r="G273" s="23">
        <v>2</v>
      </c>
      <c r="H273" s="24">
        <v>11.5</v>
      </c>
      <c r="I273" s="25"/>
      <c r="J273" s="26">
        <f t="shared" si="130"/>
        <v>0</v>
      </c>
      <c r="K273" s="26">
        <f t="shared" si="82"/>
        <v>10.924999999999999</v>
      </c>
      <c r="L273" s="27"/>
      <c r="M273" s="28">
        <f t="shared" si="131"/>
        <v>0</v>
      </c>
      <c r="N273" s="26">
        <f t="shared" si="83"/>
        <v>10.119999999999999</v>
      </c>
      <c r="O273" s="25"/>
      <c r="P273" s="26">
        <f t="shared" si="127"/>
        <v>0</v>
      </c>
    </row>
    <row r="274" spans="1:16" ht="93.75" customHeight="1" x14ac:dyDescent="0.2">
      <c r="A274" s="123"/>
      <c r="B274" s="180">
        <v>96211948</v>
      </c>
      <c r="C274" s="58" t="s">
        <v>966</v>
      </c>
      <c r="D274" s="33"/>
      <c r="E274" s="21" t="s">
        <v>6</v>
      </c>
      <c r="F274" s="22" t="s">
        <v>18</v>
      </c>
      <c r="G274" s="23">
        <v>2</v>
      </c>
      <c r="H274" s="24">
        <v>9.5399999999999991</v>
      </c>
      <c r="I274" s="25"/>
      <c r="J274" s="26">
        <f t="shared" si="130"/>
        <v>0</v>
      </c>
      <c r="K274" s="26">
        <f t="shared" si="82"/>
        <v>9.0629999999999988</v>
      </c>
      <c r="L274" s="27"/>
      <c r="M274" s="28">
        <f t="shared" si="131"/>
        <v>0</v>
      </c>
      <c r="N274" s="26">
        <f t="shared" si="83"/>
        <v>8.3951999999999991</v>
      </c>
      <c r="O274" s="25"/>
      <c r="P274" s="26">
        <f t="shared" si="127"/>
        <v>0</v>
      </c>
    </row>
    <row r="275" spans="1:16" ht="93.75" customHeight="1" x14ac:dyDescent="0.2">
      <c r="A275" s="123"/>
      <c r="B275" s="180" t="s">
        <v>809</v>
      </c>
      <c r="C275" s="58" t="s">
        <v>761</v>
      </c>
      <c r="D275" s="33"/>
      <c r="E275" s="21" t="s">
        <v>6</v>
      </c>
      <c r="F275" s="22" t="s">
        <v>18</v>
      </c>
      <c r="G275" s="23">
        <v>2</v>
      </c>
      <c r="H275" s="24">
        <v>9.5399999999999991</v>
      </c>
      <c r="I275" s="25"/>
      <c r="J275" s="26">
        <f t="shared" si="130"/>
        <v>0</v>
      </c>
      <c r="K275" s="26">
        <f t="shared" si="82"/>
        <v>9.0629999999999988</v>
      </c>
      <c r="L275" s="27"/>
      <c r="M275" s="28">
        <f t="shared" si="131"/>
        <v>0</v>
      </c>
      <c r="N275" s="26">
        <f t="shared" si="83"/>
        <v>8.3951999999999991</v>
      </c>
      <c r="O275" s="25"/>
      <c r="P275" s="26">
        <f t="shared" si="127"/>
        <v>0</v>
      </c>
    </row>
    <row r="276" spans="1:16" ht="93.75" customHeight="1" x14ac:dyDescent="0.2">
      <c r="A276" s="123"/>
      <c r="B276" s="180">
        <v>89018056</v>
      </c>
      <c r="C276" s="149" t="s">
        <v>425</v>
      </c>
      <c r="D276" s="22"/>
      <c r="E276" s="37" t="s">
        <v>6</v>
      </c>
      <c r="F276" s="22" t="s">
        <v>18</v>
      </c>
      <c r="G276" s="23">
        <v>2</v>
      </c>
      <c r="H276" s="24">
        <v>15.33</v>
      </c>
      <c r="I276" s="25"/>
      <c r="J276" s="26">
        <f t="shared" si="130"/>
        <v>0</v>
      </c>
      <c r="K276" s="26">
        <f t="shared" si="82"/>
        <v>14.563499999999999</v>
      </c>
      <c r="L276" s="27"/>
      <c r="M276" s="28">
        <f t="shared" si="131"/>
        <v>0</v>
      </c>
      <c r="N276" s="26">
        <f t="shared" si="83"/>
        <v>13.490399999999999</v>
      </c>
      <c r="O276" s="25"/>
      <c r="P276" s="26">
        <f t="shared" si="127"/>
        <v>0</v>
      </c>
    </row>
    <row r="277" spans="1:16" ht="93.75" customHeight="1" x14ac:dyDescent="0.2">
      <c r="A277" s="123"/>
      <c r="B277" s="180" t="s">
        <v>719</v>
      </c>
      <c r="C277" s="149" t="s">
        <v>720</v>
      </c>
      <c r="D277" s="22"/>
      <c r="E277" s="37" t="s">
        <v>6</v>
      </c>
      <c r="F277" s="22" t="s">
        <v>18</v>
      </c>
      <c r="G277" s="23">
        <v>2</v>
      </c>
      <c r="H277" s="24">
        <v>10.93</v>
      </c>
      <c r="I277" s="25"/>
      <c r="J277" s="26">
        <f t="shared" si="130"/>
        <v>0</v>
      </c>
      <c r="K277" s="26">
        <f t="shared" si="82"/>
        <v>10.3835</v>
      </c>
      <c r="L277" s="27"/>
      <c r="M277" s="28">
        <f t="shared" si="131"/>
        <v>0</v>
      </c>
      <c r="N277" s="26">
        <f t="shared" si="83"/>
        <v>9.6183999999999994</v>
      </c>
      <c r="O277" s="25"/>
      <c r="P277" s="26">
        <f t="shared" si="127"/>
        <v>0</v>
      </c>
    </row>
    <row r="278" spans="1:16" ht="93.75" customHeight="1" x14ac:dyDescent="0.2">
      <c r="A278" s="123"/>
      <c r="B278" s="326" t="s">
        <v>1871</v>
      </c>
      <c r="C278" s="325" t="s">
        <v>1872</v>
      </c>
      <c r="D278" s="322"/>
      <c r="E278" s="321" t="s">
        <v>6</v>
      </c>
      <c r="F278" s="322" t="s">
        <v>18</v>
      </c>
      <c r="G278" s="323">
        <v>2</v>
      </c>
      <c r="H278" s="324">
        <v>11.82</v>
      </c>
      <c r="I278" s="25"/>
      <c r="J278" s="26">
        <f t="shared" si="130"/>
        <v>0</v>
      </c>
      <c r="K278" s="26">
        <f t="shared" si="82"/>
        <v>11.228999999999999</v>
      </c>
      <c r="L278" s="27"/>
      <c r="M278" s="28">
        <f t="shared" si="131"/>
        <v>0</v>
      </c>
      <c r="N278" s="26">
        <f t="shared" si="83"/>
        <v>10.4016</v>
      </c>
      <c r="O278" s="25"/>
      <c r="P278" s="26">
        <f t="shared" si="127"/>
        <v>0</v>
      </c>
    </row>
    <row r="279" spans="1:16" ht="93.75" customHeight="1" x14ac:dyDescent="0.2">
      <c r="A279" s="123"/>
      <c r="B279" s="180" t="s">
        <v>1094</v>
      </c>
      <c r="C279" s="149" t="s">
        <v>1095</v>
      </c>
      <c r="D279" s="22"/>
      <c r="E279" s="37" t="s">
        <v>26</v>
      </c>
      <c r="F279" s="22" t="s">
        <v>18</v>
      </c>
      <c r="G279" s="23">
        <v>2</v>
      </c>
      <c r="H279" s="24">
        <v>20.86</v>
      </c>
      <c r="I279" s="25"/>
      <c r="J279" s="26">
        <f t="shared" si="130"/>
        <v>0</v>
      </c>
      <c r="K279" s="26">
        <f t="shared" ref="K279:K363" si="132">H279*(1-5%)</f>
        <v>19.817</v>
      </c>
      <c r="L279" s="27"/>
      <c r="M279" s="28">
        <f t="shared" si="131"/>
        <v>0</v>
      </c>
      <c r="N279" s="26">
        <f t="shared" ref="N279:N363" si="133">H279*(1-12%)</f>
        <v>18.3568</v>
      </c>
      <c r="O279" s="25"/>
      <c r="P279" s="26">
        <f t="shared" si="127"/>
        <v>0</v>
      </c>
    </row>
    <row r="280" spans="1:16" ht="93.75" customHeight="1" x14ac:dyDescent="0.2">
      <c r="A280" s="123"/>
      <c r="B280" s="326" t="s">
        <v>2005</v>
      </c>
      <c r="C280" s="325" t="s">
        <v>2006</v>
      </c>
      <c r="D280" s="322"/>
      <c r="E280" s="321" t="s">
        <v>26</v>
      </c>
      <c r="F280" s="322" t="s">
        <v>18</v>
      </c>
      <c r="G280" s="323">
        <v>2</v>
      </c>
      <c r="H280" s="324">
        <v>12.43</v>
      </c>
      <c r="I280" s="25"/>
      <c r="J280" s="26">
        <f t="shared" si="130"/>
        <v>0</v>
      </c>
      <c r="K280" s="26">
        <f t="shared" si="132"/>
        <v>11.808499999999999</v>
      </c>
      <c r="L280" s="27"/>
      <c r="M280" s="28">
        <f t="shared" si="131"/>
        <v>0</v>
      </c>
      <c r="N280" s="26">
        <f t="shared" si="133"/>
        <v>10.9384</v>
      </c>
      <c r="O280" s="25"/>
      <c r="P280" s="26">
        <f t="shared" si="127"/>
        <v>0</v>
      </c>
    </row>
    <row r="281" spans="1:16" ht="93.75" customHeight="1" x14ac:dyDescent="0.2">
      <c r="A281" s="123"/>
      <c r="B281" s="326" t="s">
        <v>1916</v>
      </c>
      <c r="C281" s="325" t="s">
        <v>1917</v>
      </c>
      <c r="D281" s="322"/>
      <c r="E281" s="321" t="s">
        <v>14</v>
      </c>
      <c r="F281" s="322" t="s">
        <v>18</v>
      </c>
      <c r="G281" s="323">
        <v>2</v>
      </c>
      <c r="H281" s="324">
        <v>11.43</v>
      </c>
      <c r="I281" s="25"/>
      <c r="J281" s="26">
        <f t="shared" si="130"/>
        <v>0</v>
      </c>
      <c r="K281" s="26">
        <f t="shared" si="132"/>
        <v>10.858499999999999</v>
      </c>
      <c r="L281" s="27"/>
      <c r="M281" s="28">
        <f t="shared" si="131"/>
        <v>0</v>
      </c>
      <c r="N281" s="26">
        <f t="shared" si="133"/>
        <v>10.058400000000001</v>
      </c>
      <c r="O281" s="25"/>
      <c r="P281" s="26">
        <f t="shared" si="127"/>
        <v>0</v>
      </c>
    </row>
    <row r="282" spans="1:16" ht="93.75" customHeight="1" x14ac:dyDescent="0.2">
      <c r="A282" s="123"/>
      <c r="B282" s="229" t="s">
        <v>2270</v>
      </c>
      <c r="C282" s="230" t="s">
        <v>2271</v>
      </c>
      <c r="D282" s="233"/>
      <c r="E282" s="261" t="s">
        <v>14</v>
      </c>
      <c r="F282" s="233" t="s">
        <v>18</v>
      </c>
      <c r="G282" s="234">
        <v>2</v>
      </c>
      <c r="H282" s="235">
        <v>11.43</v>
      </c>
      <c r="I282" s="25"/>
      <c r="J282" s="236">
        <f t="shared" si="130"/>
        <v>0</v>
      </c>
      <c r="K282" s="236">
        <f t="shared" si="132"/>
        <v>10.858499999999999</v>
      </c>
      <c r="L282" s="27"/>
      <c r="M282" s="237">
        <f t="shared" si="131"/>
        <v>0</v>
      </c>
      <c r="N282" s="236">
        <f t="shared" si="133"/>
        <v>10.058400000000001</v>
      </c>
      <c r="O282" s="25"/>
      <c r="P282" s="236">
        <f t="shared" si="127"/>
        <v>0</v>
      </c>
    </row>
    <row r="283" spans="1:16" ht="93.75" customHeight="1" x14ac:dyDescent="0.2">
      <c r="A283" s="123"/>
      <c r="B283" s="180" t="s">
        <v>1093</v>
      </c>
      <c r="C283" s="149" t="s">
        <v>1092</v>
      </c>
      <c r="D283" s="22"/>
      <c r="E283" s="37" t="s">
        <v>9</v>
      </c>
      <c r="F283" s="22" t="s">
        <v>18</v>
      </c>
      <c r="G283" s="23">
        <v>2</v>
      </c>
      <c r="H283" s="24">
        <v>10.44</v>
      </c>
      <c r="I283" s="25"/>
      <c r="J283" s="26">
        <f t="shared" si="130"/>
        <v>0</v>
      </c>
      <c r="K283" s="26">
        <f t="shared" si="132"/>
        <v>9.9179999999999993</v>
      </c>
      <c r="L283" s="27"/>
      <c r="M283" s="28">
        <f t="shared" si="131"/>
        <v>0</v>
      </c>
      <c r="N283" s="26">
        <f t="shared" si="133"/>
        <v>9.1871999999999989</v>
      </c>
      <c r="O283" s="25"/>
      <c r="P283" s="26">
        <f t="shared" si="127"/>
        <v>0</v>
      </c>
    </row>
    <row r="284" spans="1:16" ht="93.75" customHeight="1" x14ac:dyDescent="0.2">
      <c r="A284" s="123"/>
      <c r="B284" s="326" t="s">
        <v>670</v>
      </c>
      <c r="C284" s="325" t="s">
        <v>1705</v>
      </c>
      <c r="D284" s="322"/>
      <c r="E284" s="321" t="s">
        <v>15</v>
      </c>
      <c r="F284" s="322" t="s">
        <v>18</v>
      </c>
      <c r="G284" s="323">
        <v>2</v>
      </c>
      <c r="H284" s="324">
        <v>8.7899999999999991</v>
      </c>
      <c r="I284" s="25"/>
      <c r="J284" s="26">
        <f t="shared" si="130"/>
        <v>0</v>
      </c>
      <c r="K284" s="26">
        <f t="shared" si="132"/>
        <v>8.3504999999999985</v>
      </c>
      <c r="L284" s="27"/>
      <c r="M284" s="28">
        <f t="shared" si="131"/>
        <v>0</v>
      </c>
      <c r="N284" s="26">
        <f t="shared" si="133"/>
        <v>7.735199999999999</v>
      </c>
      <c r="O284" s="25"/>
      <c r="P284" s="26">
        <f t="shared" si="127"/>
        <v>0</v>
      </c>
    </row>
    <row r="285" spans="1:16" ht="93.75" customHeight="1" x14ac:dyDescent="0.2">
      <c r="A285" s="123"/>
      <c r="B285" s="326" t="s">
        <v>2183</v>
      </c>
      <c r="C285" s="325" t="s">
        <v>2184</v>
      </c>
      <c r="D285" s="322"/>
      <c r="E285" s="321" t="s">
        <v>15</v>
      </c>
      <c r="F285" s="322" t="s">
        <v>18</v>
      </c>
      <c r="G285" s="323">
        <v>2</v>
      </c>
      <c r="H285" s="324">
        <v>14.65</v>
      </c>
      <c r="I285" s="25"/>
      <c r="J285" s="26">
        <f t="shared" si="130"/>
        <v>0</v>
      </c>
      <c r="K285" s="26">
        <f t="shared" si="132"/>
        <v>13.9175</v>
      </c>
      <c r="L285" s="27"/>
      <c r="M285" s="28">
        <f t="shared" si="131"/>
        <v>0</v>
      </c>
      <c r="N285" s="26">
        <f t="shared" si="133"/>
        <v>12.892000000000001</v>
      </c>
      <c r="O285" s="25"/>
      <c r="P285" s="26">
        <f t="shared" si="127"/>
        <v>0</v>
      </c>
    </row>
    <row r="286" spans="1:16" ht="93.75" customHeight="1" x14ac:dyDescent="0.2">
      <c r="A286" s="123"/>
      <c r="B286" s="180" t="s">
        <v>325</v>
      </c>
      <c r="C286" s="149" t="s">
        <v>489</v>
      </c>
      <c r="D286" s="22"/>
      <c r="E286" s="37" t="s">
        <v>15</v>
      </c>
      <c r="F286" s="22" t="s">
        <v>18</v>
      </c>
      <c r="G286" s="23">
        <v>2</v>
      </c>
      <c r="H286" s="24">
        <v>13.85</v>
      </c>
      <c r="I286" s="25"/>
      <c r="J286" s="26">
        <f t="shared" si="130"/>
        <v>0</v>
      </c>
      <c r="K286" s="26">
        <f t="shared" si="132"/>
        <v>13.157499999999999</v>
      </c>
      <c r="L286" s="27"/>
      <c r="M286" s="28">
        <f t="shared" si="131"/>
        <v>0</v>
      </c>
      <c r="N286" s="26">
        <f t="shared" si="133"/>
        <v>12.188000000000001</v>
      </c>
      <c r="O286" s="25"/>
      <c r="P286" s="26">
        <f>+N286*O286</f>
        <v>0</v>
      </c>
    </row>
    <row r="287" spans="1:16" ht="93.75" customHeight="1" x14ac:dyDescent="0.2">
      <c r="A287" s="123"/>
      <c r="B287" s="180" t="s">
        <v>519</v>
      </c>
      <c r="C287" s="155" t="s">
        <v>520</v>
      </c>
      <c r="D287" s="61"/>
      <c r="E287" s="94" t="s">
        <v>15</v>
      </c>
      <c r="F287" s="61" t="s">
        <v>18</v>
      </c>
      <c r="G287" s="62">
        <v>2</v>
      </c>
      <c r="H287" s="63">
        <v>10.85</v>
      </c>
      <c r="I287" s="25"/>
      <c r="J287" s="64">
        <f t="shared" si="130"/>
        <v>0</v>
      </c>
      <c r="K287" s="26">
        <f t="shared" si="132"/>
        <v>10.307499999999999</v>
      </c>
      <c r="L287" s="27"/>
      <c r="M287" s="65">
        <f t="shared" si="131"/>
        <v>0</v>
      </c>
      <c r="N287" s="26">
        <f t="shared" si="133"/>
        <v>9.548</v>
      </c>
      <c r="O287" s="25"/>
      <c r="P287" s="64">
        <f>+N287*O287</f>
        <v>0</v>
      </c>
    </row>
    <row r="288" spans="1:16" ht="68.45" customHeight="1" x14ac:dyDescent="0.2">
      <c r="A288" s="123"/>
      <c r="B288" s="190"/>
      <c r="C288" s="96"/>
      <c r="D288" s="96"/>
      <c r="E288" s="96"/>
      <c r="F288" s="96"/>
      <c r="G288" s="190" t="s">
        <v>1902</v>
      </c>
      <c r="H288" s="96"/>
      <c r="I288" s="96"/>
      <c r="J288" s="96"/>
      <c r="K288" s="96"/>
      <c r="L288" s="96"/>
      <c r="M288" s="96"/>
      <c r="N288" s="96"/>
      <c r="O288" s="96"/>
      <c r="P288" s="96"/>
    </row>
    <row r="289" spans="1:16" ht="93.75" customHeight="1" x14ac:dyDescent="0.2">
      <c r="A289" s="123"/>
      <c r="B289" s="326" t="s">
        <v>1943</v>
      </c>
      <c r="C289" s="326" t="s">
        <v>1944</v>
      </c>
      <c r="D289" s="326"/>
      <c r="E289" s="326" t="s">
        <v>6</v>
      </c>
      <c r="F289" s="326" t="s">
        <v>13</v>
      </c>
      <c r="G289" s="323">
        <v>2</v>
      </c>
      <c r="H289" s="370">
        <v>12.9</v>
      </c>
      <c r="I289" s="25"/>
      <c r="J289" s="64">
        <f>+H289*I289</f>
        <v>0</v>
      </c>
      <c r="K289" s="26">
        <f>H289*(1-5%)</f>
        <v>12.254999999999999</v>
      </c>
      <c r="L289" s="27"/>
      <c r="M289" s="65">
        <f>K289*L289</f>
        <v>0</v>
      </c>
      <c r="N289" s="26">
        <f>H289*(1-12%)</f>
        <v>11.352</v>
      </c>
      <c r="O289" s="25"/>
      <c r="P289" s="64">
        <f>+N289*O289</f>
        <v>0</v>
      </c>
    </row>
    <row r="290" spans="1:16" ht="70.900000000000006" customHeight="1" x14ac:dyDescent="0.2">
      <c r="A290" s="123"/>
      <c r="B290" s="190"/>
      <c r="C290" s="96"/>
      <c r="D290" s="96"/>
      <c r="E290" s="96"/>
      <c r="F290" s="96"/>
      <c r="G290" s="190" t="s">
        <v>1870</v>
      </c>
      <c r="H290" s="96"/>
      <c r="I290" s="96"/>
      <c r="J290" s="96"/>
      <c r="K290" s="96"/>
      <c r="L290" s="96"/>
      <c r="M290" s="96"/>
      <c r="N290" s="96"/>
      <c r="O290" s="96"/>
      <c r="P290" s="96"/>
    </row>
    <row r="291" spans="1:16" ht="93.75" customHeight="1" x14ac:dyDescent="0.2">
      <c r="A291" s="123"/>
      <c r="B291" s="189" t="s">
        <v>1966</v>
      </c>
      <c r="C291" s="157" t="s">
        <v>1967</v>
      </c>
      <c r="D291" s="95"/>
      <c r="E291" s="89" t="s">
        <v>11</v>
      </c>
      <c r="F291" s="89" t="s">
        <v>13</v>
      </c>
      <c r="G291" s="89">
        <v>2</v>
      </c>
      <c r="H291" s="74">
        <v>5.46</v>
      </c>
      <c r="I291" s="25"/>
      <c r="J291" s="75">
        <f>+H291*I291</f>
        <v>0</v>
      </c>
      <c r="K291" s="26">
        <f>H291*(1-5%)</f>
        <v>5.1869999999999994</v>
      </c>
      <c r="L291" s="27"/>
      <c r="M291" s="76">
        <f>K291*L291</f>
        <v>0</v>
      </c>
      <c r="N291" s="26">
        <f>H291*(1-12%)</f>
        <v>4.8048000000000002</v>
      </c>
      <c r="O291" s="25"/>
      <c r="P291" s="75">
        <f>+N291*O291</f>
        <v>0</v>
      </c>
    </row>
    <row r="292" spans="1:16" ht="69.599999999999994" customHeight="1" x14ac:dyDescent="0.2">
      <c r="A292" s="125"/>
      <c r="B292" s="190"/>
      <c r="C292" s="96"/>
      <c r="D292" s="96"/>
      <c r="E292" s="96"/>
      <c r="F292" s="96"/>
      <c r="G292" s="190" t="s">
        <v>301</v>
      </c>
      <c r="H292" s="96"/>
      <c r="I292" s="96"/>
      <c r="J292" s="96"/>
      <c r="K292" s="96"/>
      <c r="L292" s="96"/>
      <c r="M292" s="96"/>
      <c r="N292" s="96"/>
      <c r="O292" s="96"/>
      <c r="P292" s="96"/>
    </row>
    <row r="293" spans="1:16" ht="93.75" customHeight="1" x14ac:dyDescent="0.2">
      <c r="A293" s="125"/>
      <c r="B293" s="189" t="s">
        <v>794</v>
      </c>
      <c r="C293" s="157" t="s">
        <v>795</v>
      </c>
      <c r="D293" s="95"/>
      <c r="E293" s="89" t="s">
        <v>11</v>
      </c>
      <c r="F293" s="89" t="s">
        <v>7</v>
      </c>
      <c r="G293" s="89">
        <v>2</v>
      </c>
      <c r="H293" s="74">
        <v>5.41</v>
      </c>
      <c r="I293" s="25"/>
      <c r="J293" s="75">
        <f t="shared" ref="J293:J304" si="134">+H293*I293</f>
        <v>0</v>
      </c>
      <c r="K293" s="26">
        <f t="shared" si="132"/>
        <v>5.1395</v>
      </c>
      <c r="L293" s="27"/>
      <c r="M293" s="76">
        <f t="shared" ref="M293:M304" si="135">K293*L293</f>
        <v>0</v>
      </c>
      <c r="N293" s="26">
        <f t="shared" si="133"/>
        <v>4.7608000000000006</v>
      </c>
      <c r="O293" s="25"/>
      <c r="P293" s="75">
        <f t="shared" ref="P293:P304" si="136">+N293*O293</f>
        <v>0</v>
      </c>
    </row>
    <row r="294" spans="1:16" ht="93.75" customHeight="1" x14ac:dyDescent="0.2">
      <c r="A294" s="125"/>
      <c r="B294" s="189" t="s">
        <v>796</v>
      </c>
      <c r="C294" s="152" t="s">
        <v>797</v>
      </c>
      <c r="D294" s="42"/>
      <c r="E294" s="29" t="s">
        <v>11</v>
      </c>
      <c r="F294" s="29" t="s">
        <v>7</v>
      </c>
      <c r="G294" s="29">
        <v>2</v>
      </c>
      <c r="H294" s="24">
        <v>5.41</v>
      </c>
      <c r="I294" s="25"/>
      <c r="J294" s="26">
        <f t="shared" si="134"/>
        <v>0</v>
      </c>
      <c r="K294" s="26">
        <f t="shared" si="132"/>
        <v>5.1395</v>
      </c>
      <c r="L294" s="27"/>
      <c r="M294" s="28">
        <f t="shared" si="135"/>
        <v>0</v>
      </c>
      <c r="N294" s="26">
        <f t="shared" si="133"/>
        <v>4.7608000000000006</v>
      </c>
      <c r="O294" s="25"/>
      <c r="P294" s="26">
        <f t="shared" si="136"/>
        <v>0</v>
      </c>
    </row>
    <row r="295" spans="1:16" ht="93.75" customHeight="1" x14ac:dyDescent="0.2">
      <c r="A295" s="125"/>
      <c r="B295" s="189" t="s">
        <v>1412</v>
      </c>
      <c r="C295" s="152" t="s">
        <v>1413</v>
      </c>
      <c r="D295" s="42"/>
      <c r="E295" s="29" t="s">
        <v>6</v>
      </c>
      <c r="F295" s="29" t="s">
        <v>7</v>
      </c>
      <c r="G295" s="29">
        <v>2</v>
      </c>
      <c r="H295" s="24">
        <v>15.56</v>
      </c>
      <c r="I295" s="25"/>
      <c r="J295" s="26">
        <f t="shared" si="134"/>
        <v>0</v>
      </c>
      <c r="K295" s="26">
        <f t="shared" si="132"/>
        <v>14.782</v>
      </c>
      <c r="L295" s="27"/>
      <c r="M295" s="28">
        <f t="shared" si="135"/>
        <v>0</v>
      </c>
      <c r="N295" s="26">
        <f t="shared" si="133"/>
        <v>13.6928</v>
      </c>
      <c r="O295" s="25"/>
      <c r="P295" s="26">
        <f t="shared" si="136"/>
        <v>0</v>
      </c>
    </row>
    <row r="296" spans="1:16" ht="93.75" customHeight="1" x14ac:dyDescent="0.2">
      <c r="A296" s="125"/>
      <c r="B296" s="180" t="s">
        <v>111</v>
      </c>
      <c r="C296" s="149" t="s">
        <v>133</v>
      </c>
      <c r="D296" s="33"/>
      <c r="E296" s="21" t="s">
        <v>6</v>
      </c>
      <c r="F296" s="22" t="s">
        <v>7</v>
      </c>
      <c r="G296" s="23">
        <v>2</v>
      </c>
      <c r="H296" s="24">
        <v>6.39</v>
      </c>
      <c r="I296" s="25"/>
      <c r="J296" s="26">
        <f t="shared" si="134"/>
        <v>0</v>
      </c>
      <c r="K296" s="26">
        <f t="shared" si="132"/>
        <v>6.0704999999999991</v>
      </c>
      <c r="L296" s="27"/>
      <c r="M296" s="28">
        <f t="shared" si="135"/>
        <v>0</v>
      </c>
      <c r="N296" s="26">
        <f t="shared" si="133"/>
        <v>5.6231999999999998</v>
      </c>
      <c r="O296" s="25"/>
      <c r="P296" s="26">
        <f t="shared" si="136"/>
        <v>0</v>
      </c>
    </row>
    <row r="297" spans="1:16" ht="93.75" customHeight="1" x14ac:dyDescent="0.2">
      <c r="A297" s="125"/>
      <c r="B297" s="180" t="s">
        <v>112</v>
      </c>
      <c r="C297" s="149" t="s">
        <v>134</v>
      </c>
      <c r="D297" s="33"/>
      <c r="E297" s="21" t="s">
        <v>6</v>
      </c>
      <c r="F297" s="22" t="s">
        <v>7</v>
      </c>
      <c r="G297" s="23">
        <v>2</v>
      </c>
      <c r="H297" s="24">
        <v>6.39</v>
      </c>
      <c r="I297" s="25"/>
      <c r="J297" s="26">
        <f t="shared" si="134"/>
        <v>0</v>
      </c>
      <c r="K297" s="26">
        <f t="shared" si="132"/>
        <v>6.0704999999999991</v>
      </c>
      <c r="L297" s="27"/>
      <c r="M297" s="28">
        <f t="shared" si="135"/>
        <v>0</v>
      </c>
      <c r="N297" s="26">
        <f t="shared" si="133"/>
        <v>5.6231999999999998</v>
      </c>
      <c r="O297" s="25"/>
      <c r="P297" s="26">
        <f t="shared" si="136"/>
        <v>0</v>
      </c>
    </row>
    <row r="298" spans="1:16" ht="93.75" customHeight="1" x14ac:dyDescent="0.2">
      <c r="A298" s="125"/>
      <c r="B298" s="180" t="s">
        <v>148</v>
      </c>
      <c r="C298" s="149" t="s">
        <v>149</v>
      </c>
      <c r="D298" s="33"/>
      <c r="E298" s="21" t="s">
        <v>6</v>
      </c>
      <c r="F298" s="22" t="s">
        <v>7</v>
      </c>
      <c r="G298" s="23">
        <v>2</v>
      </c>
      <c r="H298" s="24">
        <v>6.39</v>
      </c>
      <c r="I298" s="25"/>
      <c r="J298" s="26">
        <f t="shared" si="134"/>
        <v>0</v>
      </c>
      <c r="K298" s="26">
        <f t="shared" si="132"/>
        <v>6.0704999999999991</v>
      </c>
      <c r="L298" s="27"/>
      <c r="M298" s="28">
        <f t="shared" si="135"/>
        <v>0</v>
      </c>
      <c r="N298" s="26">
        <f t="shared" si="133"/>
        <v>5.6231999999999998</v>
      </c>
      <c r="O298" s="25"/>
      <c r="P298" s="26">
        <f t="shared" si="136"/>
        <v>0</v>
      </c>
    </row>
    <row r="299" spans="1:16" ht="93.75" customHeight="1" x14ac:dyDescent="0.2">
      <c r="A299" s="125"/>
      <c r="B299" s="180" t="s">
        <v>113</v>
      </c>
      <c r="C299" s="149" t="s">
        <v>135</v>
      </c>
      <c r="D299" s="33"/>
      <c r="E299" s="21" t="s">
        <v>6</v>
      </c>
      <c r="F299" s="22" t="s">
        <v>7</v>
      </c>
      <c r="G299" s="23">
        <v>2</v>
      </c>
      <c r="H299" s="24">
        <v>3.49</v>
      </c>
      <c r="I299" s="25"/>
      <c r="J299" s="26">
        <f t="shared" si="134"/>
        <v>0</v>
      </c>
      <c r="K299" s="26">
        <f t="shared" si="132"/>
        <v>3.3155000000000001</v>
      </c>
      <c r="L299" s="27"/>
      <c r="M299" s="28">
        <f t="shared" si="135"/>
        <v>0</v>
      </c>
      <c r="N299" s="26">
        <f t="shared" si="133"/>
        <v>3.0712000000000002</v>
      </c>
      <c r="O299" s="25"/>
      <c r="P299" s="26">
        <f t="shared" si="136"/>
        <v>0</v>
      </c>
    </row>
    <row r="300" spans="1:16" ht="93.75" customHeight="1" x14ac:dyDescent="0.2">
      <c r="A300" s="125"/>
      <c r="B300" s="180">
        <v>90323619</v>
      </c>
      <c r="C300" s="149" t="s">
        <v>706</v>
      </c>
      <c r="D300" s="33"/>
      <c r="E300" s="21" t="s">
        <v>6</v>
      </c>
      <c r="F300" s="22" t="s">
        <v>7</v>
      </c>
      <c r="G300" s="23">
        <v>2</v>
      </c>
      <c r="H300" s="24">
        <v>3.49</v>
      </c>
      <c r="I300" s="25"/>
      <c r="J300" s="26">
        <f t="shared" si="134"/>
        <v>0</v>
      </c>
      <c r="K300" s="26">
        <f t="shared" si="132"/>
        <v>3.3155000000000001</v>
      </c>
      <c r="L300" s="27"/>
      <c r="M300" s="28">
        <f t="shared" si="135"/>
        <v>0</v>
      </c>
      <c r="N300" s="26">
        <f t="shared" si="133"/>
        <v>3.0712000000000002</v>
      </c>
      <c r="O300" s="25"/>
      <c r="P300" s="26">
        <f t="shared" si="136"/>
        <v>0</v>
      </c>
    </row>
    <row r="301" spans="1:16" ht="93.75" customHeight="1" x14ac:dyDescent="0.2">
      <c r="A301" s="125"/>
      <c r="B301" s="180">
        <v>90323620</v>
      </c>
      <c r="C301" s="149" t="s">
        <v>147</v>
      </c>
      <c r="D301" s="33"/>
      <c r="E301" s="21" t="s">
        <v>6</v>
      </c>
      <c r="F301" s="22" t="s">
        <v>7</v>
      </c>
      <c r="G301" s="23">
        <v>2</v>
      </c>
      <c r="H301" s="24">
        <v>3.49</v>
      </c>
      <c r="I301" s="25"/>
      <c r="J301" s="26">
        <f t="shared" si="134"/>
        <v>0</v>
      </c>
      <c r="K301" s="26">
        <f t="shared" si="132"/>
        <v>3.3155000000000001</v>
      </c>
      <c r="L301" s="27"/>
      <c r="M301" s="28">
        <f t="shared" si="135"/>
        <v>0</v>
      </c>
      <c r="N301" s="26">
        <f t="shared" si="133"/>
        <v>3.0712000000000002</v>
      </c>
      <c r="O301" s="25"/>
      <c r="P301" s="26">
        <f t="shared" si="136"/>
        <v>0</v>
      </c>
    </row>
    <row r="302" spans="1:16" ht="93.75" customHeight="1" x14ac:dyDescent="0.2">
      <c r="A302" s="125"/>
      <c r="B302" s="180" t="s">
        <v>1133</v>
      </c>
      <c r="C302" s="149" t="s">
        <v>1134</v>
      </c>
      <c r="D302" s="33"/>
      <c r="E302" s="21" t="s">
        <v>6</v>
      </c>
      <c r="F302" s="22" t="s">
        <v>7</v>
      </c>
      <c r="G302" s="23">
        <v>2</v>
      </c>
      <c r="H302" s="24">
        <v>4.93</v>
      </c>
      <c r="I302" s="25"/>
      <c r="J302" s="26">
        <f t="shared" si="134"/>
        <v>0</v>
      </c>
      <c r="K302" s="26">
        <f t="shared" si="132"/>
        <v>4.6834999999999996</v>
      </c>
      <c r="L302" s="27"/>
      <c r="M302" s="28">
        <f t="shared" si="135"/>
        <v>0</v>
      </c>
      <c r="N302" s="26">
        <f t="shared" si="133"/>
        <v>4.3384</v>
      </c>
      <c r="O302" s="25"/>
      <c r="P302" s="26">
        <f t="shared" si="136"/>
        <v>0</v>
      </c>
    </row>
    <row r="303" spans="1:16" ht="93.75" customHeight="1" x14ac:dyDescent="0.2">
      <c r="A303" s="125"/>
      <c r="B303" s="180" t="s">
        <v>1136</v>
      </c>
      <c r="C303" s="149" t="s">
        <v>1135</v>
      </c>
      <c r="D303" s="33"/>
      <c r="E303" s="21" t="s">
        <v>6</v>
      </c>
      <c r="F303" s="22" t="s">
        <v>7</v>
      </c>
      <c r="G303" s="23">
        <v>2</v>
      </c>
      <c r="H303" s="24">
        <v>11.26</v>
      </c>
      <c r="I303" s="25"/>
      <c r="J303" s="26">
        <f t="shared" si="134"/>
        <v>0</v>
      </c>
      <c r="K303" s="26">
        <f t="shared" si="132"/>
        <v>10.696999999999999</v>
      </c>
      <c r="L303" s="27"/>
      <c r="M303" s="28">
        <f t="shared" si="135"/>
        <v>0</v>
      </c>
      <c r="N303" s="26">
        <f t="shared" si="133"/>
        <v>9.9087999999999994</v>
      </c>
      <c r="O303" s="25"/>
      <c r="P303" s="26">
        <f t="shared" si="136"/>
        <v>0</v>
      </c>
    </row>
    <row r="304" spans="1:16" ht="93.75" customHeight="1" x14ac:dyDescent="0.2">
      <c r="A304" s="125"/>
      <c r="B304" s="180" t="s">
        <v>1137</v>
      </c>
      <c r="C304" s="149" t="s">
        <v>1138</v>
      </c>
      <c r="D304" s="33"/>
      <c r="E304" s="21" t="s">
        <v>6</v>
      </c>
      <c r="F304" s="22" t="s">
        <v>7</v>
      </c>
      <c r="G304" s="23">
        <v>2</v>
      </c>
      <c r="H304" s="24">
        <v>11.26</v>
      </c>
      <c r="I304" s="25"/>
      <c r="J304" s="26">
        <f t="shared" si="134"/>
        <v>0</v>
      </c>
      <c r="K304" s="26">
        <f t="shared" si="132"/>
        <v>10.696999999999999</v>
      </c>
      <c r="L304" s="27"/>
      <c r="M304" s="28">
        <f t="shared" si="135"/>
        <v>0</v>
      </c>
      <c r="N304" s="26">
        <f t="shared" si="133"/>
        <v>9.9087999999999994</v>
      </c>
      <c r="O304" s="25"/>
      <c r="P304" s="26">
        <f t="shared" si="136"/>
        <v>0</v>
      </c>
    </row>
    <row r="305" spans="1:16" ht="93.75" customHeight="1" x14ac:dyDescent="0.2">
      <c r="A305" s="125"/>
      <c r="B305" s="180" t="s">
        <v>390</v>
      </c>
      <c r="C305" s="149" t="s">
        <v>393</v>
      </c>
      <c r="D305" s="33"/>
      <c r="E305" s="21" t="s">
        <v>6</v>
      </c>
      <c r="F305" s="22" t="s">
        <v>7</v>
      </c>
      <c r="G305" s="23">
        <v>2</v>
      </c>
      <c r="H305" s="24">
        <v>12.54</v>
      </c>
      <c r="I305" s="25"/>
      <c r="J305" s="26">
        <f t="shared" ref="J305:J321" si="137">+H305*I305</f>
        <v>0</v>
      </c>
      <c r="K305" s="26">
        <f t="shared" si="132"/>
        <v>11.912999999999998</v>
      </c>
      <c r="L305" s="27"/>
      <c r="M305" s="28">
        <f t="shared" ref="M305:M321" si="138">K305*L305</f>
        <v>0</v>
      </c>
      <c r="N305" s="26">
        <f t="shared" si="133"/>
        <v>11.0352</v>
      </c>
      <c r="O305" s="25"/>
      <c r="P305" s="26">
        <f t="shared" ref="P305:P321" si="139">+N305*O305</f>
        <v>0</v>
      </c>
    </row>
    <row r="306" spans="1:16" ht="93.75" customHeight="1" x14ac:dyDescent="0.2">
      <c r="A306" s="125"/>
      <c r="B306" s="180" t="s">
        <v>391</v>
      </c>
      <c r="C306" s="149" t="s">
        <v>394</v>
      </c>
      <c r="D306" s="33"/>
      <c r="E306" s="21" t="s">
        <v>6</v>
      </c>
      <c r="F306" s="22" t="s">
        <v>7</v>
      </c>
      <c r="G306" s="23">
        <v>2</v>
      </c>
      <c r="H306" s="24">
        <v>12.54</v>
      </c>
      <c r="I306" s="25"/>
      <c r="J306" s="26">
        <f t="shared" si="137"/>
        <v>0</v>
      </c>
      <c r="K306" s="26">
        <f t="shared" si="132"/>
        <v>11.912999999999998</v>
      </c>
      <c r="L306" s="27"/>
      <c r="M306" s="28">
        <f t="shared" si="138"/>
        <v>0</v>
      </c>
      <c r="N306" s="26">
        <f t="shared" si="133"/>
        <v>11.0352</v>
      </c>
      <c r="O306" s="25"/>
      <c r="P306" s="26">
        <f t="shared" si="139"/>
        <v>0</v>
      </c>
    </row>
    <row r="307" spans="1:16" ht="93.75" customHeight="1" x14ac:dyDescent="0.2">
      <c r="A307" s="125"/>
      <c r="B307" s="180" t="s">
        <v>392</v>
      </c>
      <c r="C307" s="149" t="s">
        <v>395</v>
      </c>
      <c r="D307" s="33"/>
      <c r="E307" s="21" t="s">
        <v>6</v>
      </c>
      <c r="F307" s="22" t="s">
        <v>7</v>
      </c>
      <c r="G307" s="23">
        <v>2</v>
      </c>
      <c r="H307" s="24">
        <v>12.54</v>
      </c>
      <c r="I307" s="25"/>
      <c r="J307" s="26">
        <f t="shared" si="137"/>
        <v>0</v>
      </c>
      <c r="K307" s="26">
        <f t="shared" si="132"/>
        <v>11.912999999999998</v>
      </c>
      <c r="L307" s="27"/>
      <c r="M307" s="28">
        <f t="shared" si="138"/>
        <v>0</v>
      </c>
      <c r="N307" s="26">
        <f t="shared" si="133"/>
        <v>11.0352</v>
      </c>
      <c r="O307" s="25"/>
      <c r="P307" s="26">
        <f t="shared" si="139"/>
        <v>0</v>
      </c>
    </row>
    <row r="308" spans="1:16" ht="93.75" customHeight="1" x14ac:dyDescent="0.2">
      <c r="A308" s="125"/>
      <c r="B308" s="326" t="s">
        <v>480</v>
      </c>
      <c r="C308" s="325" t="s">
        <v>481</v>
      </c>
      <c r="D308" s="320"/>
      <c r="E308" s="328" t="s">
        <v>6</v>
      </c>
      <c r="F308" s="322" t="s">
        <v>7</v>
      </c>
      <c r="G308" s="323">
        <v>2</v>
      </c>
      <c r="H308" s="324">
        <v>13.39</v>
      </c>
      <c r="I308" s="25"/>
      <c r="J308" s="26">
        <f t="shared" si="137"/>
        <v>0</v>
      </c>
      <c r="K308" s="26">
        <f t="shared" si="132"/>
        <v>12.720499999999999</v>
      </c>
      <c r="L308" s="27"/>
      <c r="M308" s="28">
        <f t="shared" si="138"/>
        <v>0</v>
      </c>
      <c r="N308" s="26">
        <f t="shared" si="133"/>
        <v>11.783200000000001</v>
      </c>
      <c r="O308" s="25"/>
      <c r="P308" s="26">
        <f t="shared" si="139"/>
        <v>0</v>
      </c>
    </row>
    <row r="309" spans="1:16" ht="93.75" customHeight="1" x14ac:dyDescent="0.2">
      <c r="A309" s="125"/>
      <c r="B309" s="326" t="s">
        <v>1818</v>
      </c>
      <c r="C309" s="325" t="s">
        <v>1819</v>
      </c>
      <c r="D309" s="320"/>
      <c r="E309" s="328" t="s">
        <v>6</v>
      </c>
      <c r="F309" s="322" t="s">
        <v>7</v>
      </c>
      <c r="G309" s="323">
        <v>2</v>
      </c>
      <c r="H309" s="324">
        <v>5.95</v>
      </c>
      <c r="I309" s="25"/>
      <c r="J309" s="26">
        <f t="shared" si="137"/>
        <v>0</v>
      </c>
      <c r="K309" s="26">
        <f t="shared" si="132"/>
        <v>5.6524999999999999</v>
      </c>
      <c r="L309" s="27"/>
      <c r="M309" s="28">
        <f t="shared" si="138"/>
        <v>0</v>
      </c>
      <c r="N309" s="26">
        <f t="shared" si="133"/>
        <v>5.2359999999999998</v>
      </c>
      <c r="O309" s="25"/>
      <c r="P309" s="26">
        <f t="shared" si="139"/>
        <v>0</v>
      </c>
    </row>
    <row r="310" spans="1:16" ht="93.75" customHeight="1" x14ac:dyDescent="0.2">
      <c r="A310" s="125"/>
      <c r="B310" s="326" t="s">
        <v>1939</v>
      </c>
      <c r="C310" s="325" t="s">
        <v>1940</v>
      </c>
      <c r="D310" s="320"/>
      <c r="E310" s="328" t="s">
        <v>6</v>
      </c>
      <c r="F310" s="322" t="s">
        <v>7</v>
      </c>
      <c r="G310" s="323">
        <v>2</v>
      </c>
      <c r="H310" s="324">
        <v>5.39</v>
      </c>
      <c r="I310" s="25"/>
      <c r="J310" s="26">
        <f t="shared" si="137"/>
        <v>0</v>
      </c>
      <c r="K310" s="26">
        <f t="shared" si="132"/>
        <v>5.1204999999999998</v>
      </c>
      <c r="L310" s="27"/>
      <c r="M310" s="28">
        <f t="shared" si="138"/>
        <v>0</v>
      </c>
      <c r="N310" s="26">
        <f t="shared" si="133"/>
        <v>4.7431999999999999</v>
      </c>
      <c r="O310" s="25"/>
      <c r="P310" s="26">
        <f t="shared" si="139"/>
        <v>0</v>
      </c>
    </row>
    <row r="311" spans="1:16" ht="93.75" customHeight="1" x14ac:dyDescent="0.2">
      <c r="A311" s="125"/>
      <c r="B311" s="180" t="s">
        <v>456</v>
      </c>
      <c r="C311" s="149" t="s">
        <v>457</v>
      </c>
      <c r="D311" s="33"/>
      <c r="E311" s="21" t="s">
        <v>6</v>
      </c>
      <c r="F311" s="22" t="s">
        <v>7</v>
      </c>
      <c r="G311" s="23">
        <v>2</v>
      </c>
      <c r="H311" s="24">
        <v>5.76</v>
      </c>
      <c r="I311" s="25"/>
      <c r="J311" s="26">
        <f t="shared" ref="J311:J316" si="140">+H311*I311</f>
        <v>0</v>
      </c>
      <c r="K311" s="26">
        <f t="shared" si="132"/>
        <v>5.4719999999999995</v>
      </c>
      <c r="L311" s="27"/>
      <c r="M311" s="28">
        <f t="shared" ref="M311:M316" si="141">K311*L311</f>
        <v>0</v>
      </c>
      <c r="N311" s="26">
        <f t="shared" si="133"/>
        <v>5.0687999999999995</v>
      </c>
      <c r="O311" s="25"/>
      <c r="P311" s="26">
        <f t="shared" ref="P311:P316" si="142">+N311*O311</f>
        <v>0</v>
      </c>
    </row>
    <row r="312" spans="1:16" ht="93.75" customHeight="1" x14ac:dyDescent="0.2">
      <c r="A312" s="125"/>
      <c r="B312" s="180" t="s">
        <v>454</v>
      </c>
      <c r="C312" s="149" t="s">
        <v>455</v>
      </c>
      <c r="D312" s="33"/>
      <c r="E312" s="21" t="s">
        <v>6</v>
      </c>
      <c r="F312" s="22" t="s">
        <v>7</v>
      </c>
      <c r="G312" s="23">
        <v>2</v>
      </c>
      <c r="H312" s="24">
        <v>5.76</v>
      </c>
      <c r="I312" s="25"/>
      <c r="J312" s="26">
        <f t="shared" si="140"/>
        <v>0</v>
      </c>
      <c r="K312" s="26">
        <f t="shared" si="132"/>
        <v>5.4719999999999995</v>
      </c>
      <c r="L312" s="27"/>
      <c r="M312" s="28">
        <f t="shared" si="141"/>
        <v>0</v>
      </c>
      <c r="N312" s="26">
        <f t="shared" si="133"/>
        <v>5.0687999999999995</v>
      </c>
      <c r="O312" s="25"/>
      <c r="P312" s="26">
        <f t="shared" si="142"/>
        <v>0</v>
      </c>
    </row>
    <row r="313" spans="1:16" ht="93.75" customHeight="1" x14ac:dyDescent="0.2">
      <c r="A313" s="125"/>
      <c r="B313" s="326" t="s">
        <v>1820</v>
      </c>
      <c r="C313" s="325" t="s">
        <v>1821</v>
      </c>
      <c r="D313" s="320"/>
      <c r="E313" s="328" t="s">
        <v>6</v>
      </c>
      <c r="F313" s="322" t="s">
        <v>7</v>
      </c>
      <c r="G313" s="323">
        <v>2</v>
      </c>
      <c r="H313" s="324">
        <v>5.95</v>
      </c>
      <c r="I313" s="25"/>
      <c r="J313" s="26">
        <f t="shared" si="140"/>
        <v>0</v>
      </c>
      <c r="K313" s="26">
        <f t="shared" si="132"/>
        <v>5.6524999999999999</v>
      </c>
      <c r="L313" s="27"/>
      <c r="M313" s="28">
        <f t="shared" si="141"/>
        <v>0</v>
      </c>
      <c r="N313" s="26">
        <f t="shared" si="133"/>
        <v>5.2359999999999998</v>
      </c>
      <c r="O313" s="25"/>
      <c r="P313" s="26">
        <f t="shared" si="142"/>
        <v>0</v>
      </c>
    </row>
    <row r="314" spans="1:16" ht="93.75" customHeight="1" x14ac:dyDescent="0.2">
      <c r="A314" s="125"/>
      <c r="B314" s="326" t="s">
        <v>1937</v>
      </c>
      <c r="C314" s="325" t="s">
        <v>1938</v>
      </c>
      <c r="D314" s="320"/>
      <c r="E314" s="328" t="s">
        <v>14</v>
      </c>
      <c r="F314" s="322" t="s">
        <v>7</v>
      </c>
      <c r="G314" s="323">
        <v>2</v>
      </c>
      <c r="H314" s="324">
        <v>5.86</v>
      </c>
      <c r="I314" s="25"/>
      <c r="J314" s="26">
        <f t="shared" si="140"/>
        <v>0</v>
      </c>
      <c r="K314" s="26">
        <f t="shared" si="132"/>
        <v>5.5670000000000002</v>
      </c>
      <c r="L314" s="27"/>
      <c r="M314" s="28">
        <f t="shared" si="141"/>
        <v>0</v>
      </c>
      <c r="N314" s="26">
        <f t="shared" si="133"/>
        <v>5.1568000000000005</v>
      </c>
      <c r="O314" s="25"/>
      <c r="P314" s="26">
        <f t="shared" si="142"/>
        <v>0</v>
      </c>
    </row>
    <row r="315" spans="1:16" ht="93.75" customHeight="1" x14ac:dyDescent="0.2">
      <c r="A315" s="125"/>
      <c r="B315" s="326" t="s">
        <v>1945</v>
      </c>
      <c r="C315" s="325" t="s">
        <v>1946</v>
      </c>
      <c r="D315" s="320"/>
      <c r="E315" s="328" t="s">
        <v>14</v>
      </c>
      <c r="F315" s="322" t="s">
        <v>7</v>
      </c>
      <c r="G315" s="323">
        <v>2</v>
      </c>
      <c r="H315" s="324">
        <v>8.66</v>
      </c>
      <c r="I315" s="25"/>
      <c r="J315" s="26">
        <f t="shared" si="140"/>
        <v>0</v>
      </c>
      <c r="K315" s="26">
        <f t="shared" si="132"/>
        <v>8.2270000000000003</v>
      </c>
      <c r="L315" s="27"/>
      <c r="M315" s="28">
        <f t="shared" si="141"/>
        <v>0</v>
      </c>
      <c r="N315" s="26">
        <f t="shared" si="133"/>
        <v>7.6208</v>
      </c>
      <c r="O315" s="25"/>
      <c r="P315" s="26">
        <f t="shared" si="142"/>
        <v>0</v>
      </c>
    </row>
    <row r="316" spans="1:16" ht="93.75" customHeight="1" x14ac:dyDescent="0.2">
      <c r="A316" s="125"/>
      <c r="B316" s="326" t="s">
        <v>1935</v>
      </c>
      <c r="C316" s="325" t="s">
        <v>1936</v>
      </c>
      <c r="D316" s="320"/>
      <c r="E316" s="328" t="s">
        <v>14</v>
      </c>
      <c r="F316" s="322" t="s">
        <v>7</v>
      </c>
      <c r="G316" s="323">
        <v>2</v>
      </c>
      <c r="H316" s="324">
        <v>5.86</v>
      </c>
      <c r="I316" s="25"/>
      <c r="J316" s="26">
        <f t="shared" si="140"/>
        <v>0</v>
      </c>
      <c r="K316" s="26">
        <f t="shared" si="132"/>
        <v>5.5670000000000002</v>
      </c>
      <c r="L316" s="27"/>
      <c r="M316" s="28">
        <f t="shared" si="141"/>
        <v>0</v>
      </c>
      <c r="N316" s="26">
        <f t="shared" si="133"/>
        <v>5.1568000000000005</v>
      </c>
      <c r="O316" s="25"/>
      <c r="P316" s="26">
        <f t="shared" si="142"/>
        <v>0</v>
      </c>
    </row>
    <row r="317" spans="1:16" ht="93.75" customHeight="1" x14ac:dyDescent="0.2">
      <c r="A317" s="125"/>
      <c r="B317" s="180" t="s">
        <v>450</v>
      </c>
      <c r="C317" s="58" t="s">
        <v>451</v>
      </c>
      <c r="D317" s="33"/>
      <c r="E317" s="21" t="s">
        <v>14</v>
      </c>
      <c r="F317" s="22" t="s">
        <v>7</v>
      </c>
      <c r="G317" s="23">
        <v>2</v>
      </c>
      <c r="H317" s="24">
        <v>6.46</v>
      </c>
      <c r="I317" s="25"/>
      <c r="J317" s="26">
        <f t="shared" si="137"/>
        <v>0</v>
      </c>
      <c r="K317" s="26">
        <f t="shared" si="132"/>
        <v>6.1369999999999996</v>
      </c>
      <c r="L317" s="27"/>
      <c r="M317" s="28">
        <f t="shared" si="138"/>
        <v>0</v>
      </c>
      <c r="N317" s="26">
        <f t="shared" si="133"/>
        <v>5.6848000000000001</v>
      </c>
      <c r="O317" s="25"/>
      <c r="P317" s="26">
        <f t="shared" si="139"/>
        <v>0</v>
      </c>
    </row>
    <row r="318" spans="1:16" ht="93.75" customHeight="1" x14ac:dyDescent="0.2">
      <c r="A318" s="125"/>
      <c r="B318" s="180" t="s">
        <v>2160</v>
      </c>
      <c r="C318" s="58" t="s">
        <v>2161</v>
      </c>
      <c r="D318" s="33"/>
      <c r="E318" s="21" t="s">
        <v>14</v>
      </c>
      <c r="F318" s="22" t="s">
        <v>7</v>
      </c>
      <c r="G318" s="23">
        <v>2</v>
      </c>
      <c r="H318" s="24">
        <v>12.12</v>
      </c>
      <c r="I318" s="25"/>
      <c r="J318" s="26">
        <f t="shared" si="137"/>
        <v>0</v>
      </c>
      <c r="K318" s="26">
        <f t="shared" si="132"/>
        <v>11.513999999999999</v>
      </c>
      <c r="L318" s="27"/>
      <c r="M318" s="28">
        <f t="shared" si="138"/>
        <v>0</v>
      </c>
      <c r="N318" s="26">
        <f t="shared" si="133"/>
        <v>10.6656</v>
      </c>
      <c r="O318" s="25"/>
      <c r="P318" s="26">
        <f t="shared" si="139"/>
        <v>0</v>
      </c>
    </row>
    <row r="319" spans="1:16" ht="93.75" customHeight="1" x14ac:dyDescent="0.2">
      <c r="A319" s="125"/>
      <c r="B319" s="180" t="s">
        <v>1816</v>
      </c>
      <c r="C319" s="58" t="s">
        <v>1817</v>
      </c>
      <c r="D319" s="33"/>
      <c r="E319" s="21" t="s">
        <v>14</v>
      </c>
      <c r="F319" s="22" t="s">
        <v>7</v>
      </c>
      <c r="G319" s="23">
        <v>2</v>
      </c>
      <c r="H319" s="24">
        <v>5.86</v>
      </c>
      <c r="I319" s="25"/>
      <c r="J319" s="26">
        <f t="shared" si="137"/>
        <v>0</v>
      </c>
      <c r="K319" s="26">
        <f t="shared" si="132"/>
        <v>5.5670000000000002</v>
      </c>
      <c r="L319" s="27"/>
      <c r="M319" s="28">
        <f t="shared" si="138"/>
        <v>0</v>
      </c>
      <c r="N319" s="26">
        <f t="shared" si="133"/>
        <v>5.1568000000000005</v>
      </c>
      <c r="O319" s="25"/>
      <c r="P319" s="26">
        <f t="shared" si="139"/>
        <v>0</v>
      </c>
    </row>
    <row r="320" spans="1:16" ht="93.75" customHeight="1" x14ac:dyDescent="0.2">
      <c r="A320" s="125"/>
      <c r="B320" s="180" t="s">
        <v>556</v>
      </c>
      <c r="C320" s="58" t="s">
        <v>557</v>
      </c>
      <c r="D320" s="33"/>
      <c r="E320" s="21" t="s">
        <v>14</v>
      </c>
      <c r="F320" s="22" t="s">
        <v>7</v>
      </c>
      <c r="G320" s="23">
        <v>2</v>
      </c>
      <c r="H320" s="24">
        <v>4.9000000000000004</v>
      </c>
      <c r="I320" s="25"/>
      <c r="J320" s="26">
        <f t="shared" si="137"/>
        <v>0</v>
      </c>
      <c r="K320" s="26">
        <f t="shared" si="132"/>
        <v>4.6550000000000002</v>
      </c>
      <c r="L320" s="27"/>
      <c r="M320" s="28">
        <f t="shared" si="138"/>
        <v>0</v>
      </c>
      <c r="N320" s="26">
        <f t="shared" si="133"/>
        <v>4.3120000000000003</v>
      </c>
      <c r="O320" s="25"/>
      <c r="P320" s="26">
        <f t="shared" si="139"/>
        <v>0</v>
      </c>
    </row>
    <row r="321" spans="1:16" ht="93.75" customHeight="1" x14ac:dyDescent="0.2">
      <c r="A321" s="125"/>
      <c r="B321" s="180" t="s">
        <v>1216</v>
      </c>
      <c r="C321" s="58" t="s">
        <v>1217</v>
      </c>
      <c r="D321" s="33"/>
      <c r="E321" s="21" t="s">
        <v>14</v>
      </c>
      <c r="F321" s="22" t="s">
        <v>7</v>
      </c>
      <c r="G321" s="23">
        <v>2</v>
      </c>
      <c r="H321" s="24">
        <v>5.19</v>
      </c>
      <c r="I321" s="25"/>
      <c r="J321" s="26">
        <f t="shared" si="137"/>
        <v>0</v>
      </c>
      <c r="K321" s="26">
        <f t="shared" si="132"/>
        <v>4.9305000000000003</v>
      </c>
      <c r="L321" s="27"/>
      <c r="M321" s="28">
        <f t="shared" si="138"/>
        <v>0</v>
      </c>
      <c r="N321" s="26">
        <f t="shared" si="133"/>
        <v>4.5672000000000006</v>
      </c>
      <c r="O321" s="25"/>
      <c r="P321" s="26">
        <f t="shared" si="139"/>
        <v>0</v>
      </c>
    </row>
    <row r="322" spans="1:16" ht="93.75" customHeight="1" x14ac:dyDescent="0.2">
      <c r="A322" s="125"/>
      <c r="B322" s="180" t="s">
        <v>1210</v>
      </c>
      <c r="C322" s="149" t="s">
        <v>1211</v>
      </c>
      <c r="D322" s="33"/>
      <c r="E322" s="21" t="s">
        <v>15</v>
      </c>
      <c r="F322" s="22" t="s">
        <v>7</v>
      </c>
      <c r="G322" s="23">
        <v>2</v>
      </c>
      <c r="H322" s="24">
        <v>8.31</v>
      </c>
      <c r="I322" s="25"/>
      <c r="J322" s="26">
        <f t="shared" ref="J322:J328" si="143">+H322*I322</f>
        <v>0</v>
      </c>
      <c r="K322" s="26">
        <f t="shared" si="132"/>
        <v>7.8944999999999999</v>
      </c>
      <c r="L322" s="27"/>
      <c r="M322" s="28">
        <f t="shared" ref="M322:M328" si="144">K322*L322</f>
        <v>0</v>
      </c>
      <c r="N322" s="26">
        <f t="shared" si="133"/>
        <v>7.3128000000000002</v>
      </c>
      <c r="O322" s="25"/>
      <c r="P322" s="26">
        <f t="shared" ref="P322:P328" si="145">+N322*O322</f>
        <v>0</v>
      </c>
    </row>
    <row r="323" spans="1:16" ht="93.75" customHeight="1" x14ac:dyDescent="0.2">
      <c r="A323" s="125"/>
      <c r="B323" s="180" t="s">
        <v>1214</v>
      </c>
      <c r="C323" s="149" t="s">
        <v>1215</v>
      </c>
      <c r="D323" s="33"/>
      <c r="E323" s="21" t="s">
        <v>15</v>
      </c>
      <c r="F323" s="22" t="s">
        <v>7</v>
      </c>
      <c r="G323" s="23">
        <v>2</v>
      </c>
      <c r="H323" s="24">
        <v>5.19</v>
      </c>
      <c r="I323" s="25"/>
      <c r="J323" s="26">
        <f t="shared" si="143"/>
        <v>0</v>
      </c>
      <c r="K323" s="26">
        <f t="shared" si="132"/>
        <v>4.9305000000000003</v>
      </c>
      <c r="L323" s="27"/>
      <c r="M323" s="28">
        <f t="shared" si="144"/>
        <v>0</v>
      </c>
      <c r="N323" s="26">
        <f t="shared" si="133"/>
        <v>4.5672000000000006</v>
      </c>
      <c r="O323" s="25"/>
      <c r="P323" s="26">
        <f t="shared" si="145"/>
        <v>0</v>
      </c>
    </row>
    <row r="324" spans="1:16" ht="93.75" customHeight="1" x14ac:dyDescent="0.2">
      <c r="A324" s="125"/>
      <c r="B324" s="180" t="s">
        <v>1212</v>
      </c>
      <c r="C324" s="149" t="s">
        <v>1213</v>
      </c>
      <c r="D324" s="33"/>
      <c r="E324" s="21" t="s">
        <v>15</v>
      </c>
      <c r="F324" s="22" t="s">
        <v>7</v>
      </c>
      <c r="G324" s="23">
        <v>2</v>
      </c>
      <c r="H324" s="24">
        <v>8.31</v>
      </c>
      <c r="I324" s="25"/>
      <c r="J324" s="26">
        <f t="shared" si="143"/>
        <v>0</v>
      </c>
      <c r="K324" s="26">
        <f t="shared" si="132"/>
        <v>7.8944999999999999</v>
      </c>
      <c r="L324" s="27"/>
      <c r="M324" s="28">
        <f t="shared" si="144"/>
        <v>0</v>
      </c>
      <c r="N324" s="26">
        <f t="shared" si="133"/>
        <v>7.3128000000000002</v>
      </c>
      <c r="O324" s="25"/>
      <c r="P324" s="26">
        <f t="shared" si="145"/>
        <v>0</v>
      </c>
    </row>
    <row r="325" spans="1:16" ht="93.75" customHeight="1" x14ac:dyDescent="0.2">
      <c r="A325" s="125"/>
      <c r="B325" s="180" t="s">
        <v>1046</v>
      </c>
      <c r="C325" s="149" t="s">
        <v>1047</v>
      </c>
      <c r="D325" s="33"/>
      <c r="E325" s="21" t="s">
        <v>15</v>
      </c>
      <c r="F325" s="22" t="s">
        <v>7</v>
      </c>
      <c r="G325" s="23">
        <v>2</v>
      </c>
      <c r="H325" s="24">
        <v>9.99</v>
      </c>
      <c r="I325" s="25"/>
      <c r="J325" s="26">
        <f t="shared" si="143"/>
        <v>0</v>
      </c>
      <c r="K325" s="26">
        <f t="shared" si="132"/>
        <v>9.490499999999999</v>
      </c>
      <c r="L325" s="27"/>
      <c r="M325" s="28">
        <f t="shared" si="144"/>
        <v>0</v>
      </c>
      <c r="N325" s="26">
        <f t="shared" si="133"/>
        <v>8.7911999999999999</v>
      </c>
      <c r="O325" s="25"/>
      <c r="P325" s="26">
        <f t="shared" si="145"/>
        <v>0</v>
      </c>
    </row>
    <row r="326" spans="1:16" ht="93.75" customHeight="1" x14ac:dyDescent="0.2">
      <c r="A326" s="125"/>
      <c r="B326" s="180" t="s">
        <v>1044</v>
      </c>
      <c r="C326" s="149" t="s">
        <v>1045</v>
      </c>
      <c r="D326" s="33"/>
      <c r="E326" s="21" t="s">
        <v>15</v>
      </c>
      <c r="F326" s="22" t="s">
        <v>7</v>
      </c>
      <c r="G326" s="23">
        <v>2</v>
      </c>
      <c r="H326" s="24">
        <v>9.99</v>
      </c>
      <c r="I326" s="25"/>
      <c r="J326" s="26">
        <f t="shared" si="143"/>
        <v>0</v>
      </c>
      <c r="K326" s="26">
        <f t="shared" si="132"/>
        <v>9.490499999999999</v>
      </c>
      <c r="L326" s="27"/>
      <c r="M326" s="28">
        <f t="shared" si="144"/>
        <v>0</v>
      </c>
      <c r="N326" s="26">
        <f t="shared" si="133"/>
        <v>8.7911999999999999</v>
      </c>
      <c r="O326" s="25"/>
      <c r="P326" s="26">
        <f t="shared" si="145"/>
        <v>0</v>
      </c>
    </row>
    <row r="327" spans="1:16" ht="93.75" customHeight="1" x14ac:dyDescent="0.2">
      <c r="A327" s="125"/>
      <c r="B327" s="180" t="s">
        <v>1050</v>
      </c>
      <c r="C327" s="149" t="s">
        <v>1051</v>
      </c>
      <c r="D327" s="33"/>
      <c r="E327" s="21" t="s">
        <v>15</v>
      </c>
      <c r="F327" s="22" t="s">
        <v>7</v>
      </c>
      <c r="G327" s="23">
        <v>2</v>
      </c>
      <c r="H327" s="24">
        <v>11.4</v>
      </c>
      <c r="I327" s="25"/>
      <c r="J327" s="26">
        <f t="shared" si="143"/>
        <v>0</v>
      </c>
      <c r="K327" s="26">
        <f t="shared" si="132"/>
        <v>10.83</v>
      </c>
      <c r="L327" s="27"/>
      <c r="M327" s="28">
        <f t="shared" si="144"/>
        <v>0</v>
      </c>
      <c r="N327" s="26">
        <f t="shared" si="133"/>
        <v>10.032</v>
      </c>
      <c r="O327" s="25"/>
      <c r="P327" s="26">
        <f t="shared" si="145"/>
        <v>0</v>
      </c>
    </row>
    <row r="328" spans="1:16" ht="93.75" customHeight="1" x14ac:dyDescent="0.2">
      <c r="A328" s="125"/>
      <c r="B328" s="180" t="s">
        <v>1048</v>
      </c>
      <c r="C328" s="155" t="s">
        <v>1049</v>
      </c>
      <c r="D328" s="69"/>
      <c r="E328" s="97" t="s">
        <v>15</v>
      </c>
      <c r="F328" s="61" t="s">
        <v>7</v>
      </c>
      <c r="G328" s="62">
        <v>2</v>
      </c>
      <c r="H328" s="63">
        <v>11.4</v>
      </c>
      <c r="I328" s="25"/>
      <c r="J328" s="64">
        <f t="shared" si="143"/>
        <v>0</v>
      </c>
      <c r="K328" s="26">
        <f t="shared" si="132"/>
        <v>10.83</v>
      </c>
      <c r="L328" s="27"/>
      <c r="M328" s="65">
        <f t="shared" si="144"/>
        <v>0</v>
      </c>
      <c r="N328" s="26">
        <f t="shared" si="133"/>
        <v>10.032</v>
      </c>
      <c r="O328" s="25"/>
      <c r="P328" s="64">
        <f t="shared" si="145"/>
        <v>0</v>
      </c>
    </row>
    <row r="329" spans="1:16" s="304" customFormat="1" ht="70.900000000000006" customHeight="1" x14ac:dyDescent="0.2">
      <c r="A329" s="126"/>
      <c r="B329" s="190"/>
      <c r="C329" s="96"/>
      <c r="D329" s="96"/>
      <c r="E329" s="96"/>
      <c r="F329" s="96"/>
      <c r="G329" s="190" t="s">
        <v>353</v>
      </c>
      <c r="H329" s="96"/>
      <c r="I329" s="96"/>
      <c r="J329" s="96"/>
      <c r="K329" s="96"/>
      <c r="L329" s="96"/>
      <c r="M329" s="96"/>
      <c r="N329" s="96"/>
      <c r="O329" s="96"/>
      <c r="P329" s="96"/>
    </row>
    <row r="330" spans="1:16" s="304" customFormat="1" ht="93.75" customHeight="1" x14ac:dyDescent="0.2">
      <c r="A330" s="126"/>
      <c r="B330" s="326" t="s">
        <v>1218</v>
      </c>
      <c r="C330" s="371" t="s">
        <v>1219</v>
      </c>
      <c r="D330" s="372"/>
      <c r="E330" s="373" t="s">
        <v>6</v>
      </c>
      <c r="F330" s="374" t="s">
        <v>13</v>
      </c>
      <c r="G330" s="342">
        <v>2</v>
      </c>
      <c r="H330" s="343">
        <v>7.2</v>
      </c>
      <c r="I330" s="25"/>
      <c r="J330" s="75">
        <f>+H330*I330</f>
        <v>0</v>
      </c>
      <c r="K330" s="26">
        <f t="shared" si="132"/>
        <v>6.84</v>
      </c>
      <c r="L330" s="27"/>
      <c r="M330" s="75">
        <f>+K330*L330</f>
        <v>0</v>
      </c>
      <c r="N330" s="26">
        <f t="shared" si="133"/>
        <v>6.3360000000000003</v>
      </c>
      <c r="O330" s="25"/>
      <c r="P330" s="75">
        <f>+N330*O330</f>
        <v>0</v>
      </c>
    </row>
    <row r="331" spans="1:16" s="304" customFormat="1" ht="93.75" customHeight="1" x14ac:dyDescent="0.2">
      <c r="A331" s="126"/>
      <c r="B331" s="326" t="s">
        <v>558</v>
      </c>
      <c r="C331" s="353" t="s">
        <v>559</v>
      </c>
      <c r="D331" s="354"/>
      <c r="E331" s="375" t="s">
        <v>11</v>
      </c>
      <c r="F331" s="356" t="s">
        <v>13</v>
      </c>
      <c r="G331" s="357">
        <v>2</v>
      </c>
      <c r="H331" s="358">
        <v>4.6399999999999997</v>
      </c>
      <c r="I331" s="25"/>
      <c r="J331" s="64">
        <f>+H331*I331</f>
        <v>0</v>
      </c>
      <c r="K331" s="26">
        <f t="shared" si="132"/>
        <v>4.4079999999999995</v>
      </c>
      <c r="L331" s="27"/>
      <c r="M331" s="64">
        <f>+K331*L331</f>
        <v>0</v>
      </c>
      <c r="N331" s="26">
        <f t="shared" si="133"/>
        <v>4.0831999999999997</v>
      </c>
      <c r="O331" s="25"/>
      <c r="P331" s="64">
        <f>+N331*O331</f>
        <v>0</v>
      </c>
    </row>
    <row r="332" spans="1:16" s="304" customFormat="1" ht="61.9" customHeight="1" x14ac:dyDescent="0.2">
      <c r="A332" s="126"/>
      <c r="B332" s="190"/>
      <c r="C332" s="96"/>
      <c r="D332" s="96"/>
      <c r="E332" s="96"/>
      <c r="F332" s="96"/>
      <c r="G332" s="190" t="s">
        <v>823</v>
      </c>
      <c r="H332" s="106"/>
      <c r="I332" s="106"/>
      <c r="J332" s="106"/>
      <c r="K332" s="106"/>
      <c r="L332" s="106"/>
      <c r="M332" s="106"/>
      <c r="N332" s="106"/>
      <c r="O332" s="106"/>
      <c r="P332" s="106"/>
    </row>
    <row r="333" spans="1:16" s="304" customFormat="1" ht="93.75" customHeight="1" x14ac:dyDescent="0.2">
      <c r="A333" s="126"/>
      <c r="B333" s="180" t="s">
        <v>229</v>
      </c>
      <c r="C333" s="160" t="s">
        <v>230</v>
      </c>
      <c r="D333" s="86"/>
      <c r="E333" s="71" t="s">
        <v>11</v>
      </c>
      <c r="F333" s="79" t="s">
        <v>13</v>
      </c>
      <c r="G333" s="73">
        <v>2</v>
      </c>
      <c r="H333" s="74">
        <v>5.99</v>
      </c>
      <c r="I333" s="25"/>
      <c r="J333" s="75">
        <f>+H333*I333</f>
        <v>0</v>
      </c>
      <c r="K333" s="26">
        <f t="shared" si="132"/>
        <v>5.6905000000000001</v>
      </c>
      <c r="L333" s="27"/>
      <c r="M333" s="76">
        <f>K333*L333</f>
        <v>0</v>
      </c>
      <c r="N333" s="26">
        <f t="shared" si="133"/>
        <v>5.2712000000000003</v>
      </c>
      <c r="O333" s="25"/>
      <c r="P333" s="75">
        <f>+N333*O333</f>
        <v>0</v>
      </c>
    </row>
    <row r="334" spans="1:16" s="304" customFormat="1" ht="93.75" customHeight="1" x14ac:dyDescent="0.2">
      <c r="A334" s="126"/>
      <c r="B334" s="180" t="s">
        <v>491</v>
      </c>
      <c r="C334" s="161" t="s">
        <v>492</v>
      </c>
      <c r="D334" s="33"/>
      <c r="E334" s="21" t="s">
        <v>11</v>
      </c>
      <c r="F334" s="22" t="s">
        <v>13</v>
      </c>
      <c r="G334" s="23">
        <v>2</v>
      </c>
      <c r="H334" s="24">
        <v>3.28</v>
      </c>
      <c r="I334" s="25"/>
      <c r="J334" s="26">
        <f t="shared" ref="J334:J389" si="146">+H334*I334</f>
        <v>0</v>
      </c>
      <c r="K334" s="26">
        <f t="shared" si="132"/>
        <v>3.1159999999999997</v>
      </c>
      <c r="L334" s="27"/>
      <c r="M334" s="28">
        <f t="shared" ref="M334:M389" si="147">K334*L334</f>
        <v>0</v>
      </c>
      <c r="N334" s="26">
        <f t="shared" si="133"/>
        <v>2.8863999999999996</v>
      </c>
      <c r="O334" s="25"/>
      <c r="P334" s="26">
        <f t="shared" ref="P334:P389" si="148">+N334*O334</f>
        <v>0</v>
      </c>
    </row>
    <row r="335" spans="1:16" s="304" customFormat="1" ht="93.75" customHeight="1" x14ac:dyDescent="0.2">
      <c r="A335" s="126"/>
      <c r="B335" s="180" t="s">
        <v>493</v>
      </c>
      <c r="C335" s="161" t="s">
        <v>494</v>
      </c>
      <c r="D335" s="33"/>
      <c r="E335" s="21" t="s">
        <v>11</v>
      </c>
      <c r="F335" s="22" t="s">
        <v>13</v>
      </c>
      <c r="G335" s="23">
        <v>2</v>
      </c>
      <c r="H335" s="24">
        <v>2.54</v>
      </c>
      <c r="I335" s="25"/>
      <c r="J335" s="26">
        <f t="shared" si="146"/>
        <v>0</v>
      </c>
      <c r="K335" s="26">
        <f t="shared" si="132"/>
        <v>2.4129999999999998</v>
      </c>
      <c r="L335" s="27"/>
      <c r="M335" s="28">
        <f t="shared" si="147"/>
        <v>0</v>
      </c>
      <c r="N335" s="26">
        <f t="shared" si="133"/>
        <v>2.2351999999999999</v>
      </c>
      <c r="O335" s="25"/>
      <c r="P335" s="26">
        <f t="shared" si="148"/>
        <v>0</v>
      </c>
    </row>
    <row r="336" spans="1:16" s="304" customFormat="1" ht="93.75" customHeight="1" x14ac:dyDescent="0.2">
      <c r="A336" s="126"/>
      <c r="B336" s="326" t="s">
        <v>2094</v>
      </c>
      <c r="C336" s="376" t="s">
        <v>2095</v>
      </c>
      <c r="D336" s="320"/>
      <c r="E336" s="328" t="s">
        <v>11</v>
      </c>
      <c r="F336" s="322" t="s">
        <v>13</v>
      </c>
      <c r="G336" s="323">
        <v>2</v>
      </c>
      <c r="H336" s="324">
        <v>17.760000000000002</v>
      </c>
      <c r="I336" s="25"/>
      <c r="J336" s="26">
        <f t="shared" si="146"/>
        <v>0</v>
      </c>
      <c r="K336" s="26">
        <f t="shared" si="132"/>
        <v>16.872</v>
      </c>
      <c r="L336" s="27"/>
      <c r="M336" s="28">
        <f t="shared" si="147"/>
        <v>0</v>
      </c>
      <c r="N336" s="26">
        <f t="shared" si="133"/>
        <v>15.628800000000002</v>
      </c>
      <c r="O336" s="25"/>
      <c r="P336" s="26">
        <f t="shared" si="148"/>
        <v>0</v>
      </c>
    </row>
    <row r="337" spans="1:16" s="304" customFormat="1" ht="93.75" customHeight="1" x14ac:dyDescent="0.2">
      <c r="A337" s="126"/>
      <c r="B337" s="326" t="s">
        <v>2096</v>
      </c>
      <c r="C337" s="376" t="s">
        <v>2097</v>
      </c>
      <c r="D337" s="320"/>
      <c r="E337" s="328" t="s">
        <v>11</v>
      </c>
      <c r="F337" s="322" t="s">
        <v>13</v>
      </c>
      <c r="G337" s="323">
        <v>2</v>
      </c>
      <c r="H337" s="324">
        <v>16.64</v>
      </c>
      <c r="I337" s="25"/>
      <c r="J337" s="26">
        <f t="shared" si="146"/>
        <v>0</v>
      </c>
      <c r="K337" s="26">
        <f t="shared" si="132"/>
        <v>15.808</v>
      </c>
      <c r="L337" s="27"/>
      <c r="M337" s="28">
        <f t="shared" si="147"/>
        <v>0</v>
      </c>
      <c r="N337" s="26">
        <f t="shared" si="133"/>
        <v>14.6432</v>
      </c>
      <c r="O337" s="25"/>
      <c r="P337" s="26">
        <f t="shared" si="148"/>
        <v>0</v>
      </c>
    </row>
    <row r="338" spans="1:16" s="304" customFormat="1" ht="93.75" customHeight="1" x14ac:dyDescent="0.2">
      <c r="A338" s="126"/>
      <c r="B338" s="326" t="s">
        <v>1822</v>
      </c>
      <c r="C338" s="376" t="s">
        <v>1823</v>
      </c>
      <c r="D338" s="320"/>
      <c r="E338" s="328" t="s">
        <v>11</v>
      </c>
      <c r="F338" s="322" t="s">
        <v>13</v>
      </c>
      <c r="G338" s="323">
        <v>2</v>
      </c>
      <c r="H338" s="324">
        <v>18.45</v>
      </c>
      <c r="I338" s="25"/>
      <c r="J338" s="26">
        <f t="shared" si="146"/>
        <v>0</v>
      </c>
      <c r="K338" s="26">
        <f t="shared" si="132"/>
        <v>17.5275</v>
      </c>
      <c r="L338" s="27"/>
      <c r="M338" s="28">
        <f t="shared" si="147"/>
        <v>0</v>
      </c>
      <c r="N338" s="26">
        <f t="shared" si="133"/>
        <v>16.236000000000001</v>
      </c>
      <c r="O338" s="25"/>
      <c r="P338" s="26">
        <f t="shared" si="148"/>
        <v>0</v>
      </c>
    </row>
    <row r="339" spans="1:16" s="304" customFormat="1" ht="93.75" customHeight="1" x14ac:dyDescent="0.2">
      <c r="A339" s="126"/>
      <c r="B339" s="326" t="s">
        <v>1827</v>
      </c>
      <c r="C339" s="376" t="s">
        <v>1828</v>
      </c>
      <c r="D339" s="320"/>
      <c r="E339" s="328" t="s">
        <v>11</v>
      </c>
      <c r="F339" s="322" t="s">
        <v>13</v>
      </c>
      <c r="G339" s="323">
        <v>2</v>
      </c>
      <c r="H339" s="324">
        <v>2.5299999999999998</v>
      </c>
      <c r="I339" s="25"/>
      <c r="J339" s="26">
        <f t="shared" si="146"/>
        <v>0</v>
      </c>
      <c r="K339" s="26">
        <f t="shared" si="132"/>
        <v>2.4034999999999997</v>
      </c>
      <c r="L339" s="27"/>
      <c r="M339" s="28">
        <f t="shared" si="147"/>
        <v>0</v>
      </c>
      <c r="N339" s="26">
        <f t="shared" si="133"/>
        <v>2.2263999999999999</v>
      </c>
      <c r="O339" s="25"/>
      <c r="P339" s="26">
        <f t="shared" si="148"/>
        <v>0</v>
      </c>
    </row>
    <row r="340" spans="1:16" s="304" customFormat="1" ht="93.75" customHeight="1" x14ac:dyDescent="0.2">
      <c r="A340" s="126"/>
      <c r="B340" s="180" t="s">
        <v>1649</v>
      </c>
      <c r="C340" s="161" t="s">
        <v>1650</v>
      </c>
      <c r="D340" s="33"/>
      <c r="E340" s="21" t="s">
        <v>11</v>
      </c>
      <c r="F340" s="22" t="s">
        <v>13</v>
      </c>
      <c r="G340" s="23">
        <v>2</v>
      </c>
      <c r="H340" s="24">
        <v>3.28</v>
      </c>
      <c r="I340" s="25"/>
      <c r="J340" s="26">
        <f t="shared" si="146"/>
        <v>0</v>
      </c>
      <c r="K340" s="26">
        <f t="shared" si="132"/>
        <v>3.1159999999999997</v>
      </c>
      <c r="L340" s="27"/>
      <c r="M340" s="28">
        <f t="shared" si="147"/>
        <v>0</v>
      </c>
      <c r="N340" s="26">
        <f t="shared" si="133"/>
        <v>2.8863999999999996</v>
      </c>
      <c r="O340" s="25"/>
      <c r="P340" s="26">
        <f t="shared" si="148"/>
        <v>0</v>
      </c>
    </row>
    <row r="341" spans="1:16" s="304" customFormat="1" ht="93.75" customHeight="1" x14ac:dyDescent="0.2">
      <c r="A341" s="126"/>
      <c r="B341" s="180" t="s">
        <v>1532</v>
      </c>
      <c r="C341" s="161" t="s">
        <v>1533</v>
      </c>
      <c r="D341" s="33"/>
      <c r="E341" s="21" t="s">
        <v>11</v>
      </c>
      <c r="F341" s="22" t="s">
        <v>13</v>
      </c>
      <c r="G341" s="23">
        <v>2</v>
      </c>
      <c r="H341" s="24">
        <v>17.760000000000002</v>
      </c>
      <c r="I341" s="25"/>
      <c r="J341" s="26">
        <f t="shared" si="146"/>
        <v>0</v>
      </c>
      <c r="K341" s="26">
        <f t="shared" si="132"/>
        <v>16.872</v>
      </c>
      <c r="L341" s="27"/>
      <c r="M341" s="28">
        <f t="shared" si="147"/>
        <v>0</v>
      </c>
      <c r="N341" s="26">
        <f t="shared" si="133"/>
        <v>15.628800000000002</v>
      </c>
      <c r="O341" s="25"/>
      <c r="P341" s="26">
        <f t="shared" si="148"/>
        <v>0</v>
      </c>
    </row>
    <row r="342" spans="1:16" s="304" customFormat="1" ht="93.75" customHeight="1" x14ac:dyDescent="0.2">
      <c r="A342" s="126"/>
      <c r="B342" s="180" t="s">
        <v>1222</v>
      </c>
      <c r="C342" s="149" t="s">
        <v>1534</v>
      </c>
      <c r="D342" s="33"/>
      <c r="E342" s="21" t="s">
        <v>11</v>
      </c>
      <c r="F342" s="22" t="s">
        <v>13</v>
      </c>
      <c r="G342" s="23">
        <v>2</v>
      </c>
      <c r="H342" s="24">
        <v>3.27</v>
      </c>
      <c r="I342" s="25"/>
      <c r="J342" s="26">
        <f t="shared" si="146"/>
        <v>0</v>
      </c>
      <c r="K342" s="26">
        <f t="shared" si="132"/>
        <v>3.1065</v>
      </c>
      <c r="L342" s="27"/>
      <c r="M342" s="28">
        <f t="shared" si="147"/>
        <v>0</v>
      </c>
      <c r="N342" s="26">
        <f t="shared" si="133"/>
        <v>2.8776000000000002</v>
      </c>
      <c r="O342" s="25"/>
      <c r="P342" s="26">
        <f t="shared" si="148"/>
        <v>0</v>
      </c>
    </row>
    <row r="343" spans="1:16" s="304" customFormat="1" ht="93.75" customHeight="1" x14ac:dyDescent="0.2">
      <c r="A343" s="126"/>
      <c r="B343" s="326" t="s">
        <v>1706</v>
      </c>
      <c r="C343" s="325" t="s">
        <v>1707</v>
      </c>
      <c r="D343" s="320"/>
      <c r="E343" s="328" t="s">
        <v>11</v>
      </c>
      <c r="F343" s="322" t="s">
        <v>13</v>
      </c>
      <c r="G343" s="323">
        <v>2</v>
      </c>
      <c r="H343" s="324">
        <v>8.58</v>
      </c>
      <c r="I343" s="25"/>
      <c r="J343" s="26">
        <f t="shared" si="146"/>
        <v>0</v>
      </c>
      <c r="K343" s="26">
        <f t="shared" si="132"/>
        <v>8.1509999999999998</v>
      </c>
      <c r="L343" s="27"/>
      <c r="M343" s="28">
        <f t="shared" si="147"/>
        <v>0</v>
      </c>
      <c r="N343" s="26">
        <f t="shared" si="133"/>
        <v>7.5503999999999998</v>
      </c>
      <c r="O343" s="25"/>
      <c r="P343" s="26">
        <f t="shared" si="148"/>
        <v>0</v>
      </c>
    </row>
    <row r="344" spans="1:16" s="304" customFormat="1" ht="93.75" customHeight="1" x14ac:dyDescent="0.2">
      <c r="A344" s="126"/>
      <c r="B344" s="326" t="s">
        <v>521</v>
      </c>
      <c r="C344" s="376" t="s">
        <v>522</v>
      </c>
      <c r="D344" s="320"/>
      <c r="E344" s="377" t="s">
        <v>11</v>
      </c>
      <c r="F344" s="322" t="s">
        <v>13</v>
      </c>
      <c r="G344" s="323">
        <v>2</v>
      </c>
      <c r="H344" s="324">
        <v>10.26</v>
      </c>
      <c r="I344" s="25"/>
      <c r="J344" s="26">
        <f t="shared" si="146"/>
        <v>0</v>
      </c>
      <c r="K344" s="26">
        <f t="shared" si="132"/>
        <v>9.7469999999999999</v>
      </c>
      <c r="L344" s="27"/>
      <c r="M344" s="28">
        <f t="shared" si="147"/>
        <v>0</v>
      </c>
      <c r="N344" s="26">
        <f t="shared" si="133"/>
        <v>9.0288000000000004</v>
      </c>
      <c r="O344" s="25"/>
      <c r="P344" s="26">
        <f t="shared" si="148"/>
        <v>0</v>
      </c>
    </row>
    <row r="345" spans="1:16" ht="93.75" customHeight="1" x14ac:dyDescent="0.2">
      <c r="A345" s="126"/>
      <c r="B345" s="191" t="s">
        <v>1765</v>
      </c>
      <c r="C345" s="162" t="s">
        <v>314</v>
      </c>
      <c r="D345" s="22"/>
      <c r="E345" s="222" t="s">
        <v>6</v>
      </c>
      <c r="F345" s="22" t="s">
        <v>13</v>
      </c>
      <c r="G345" s="23">
        <v>2</v>
      </c>
      <c r="H345" s="24">
        <v>2.54</v>
      </c>
      <c r="I345" s="25"/>
      <c r="J345" s="26">
        <f t="shared" si="146"/>
        <v>0</v>
      </c>
      <c r="K345" s="26">
        <f t="shared" si="132"/>
        <v>2.4129999999999998</v>
      </c>
      <c r="L345" s="27"/>
      <c r="M345" s="28">
        <f t="shared" si="147"/>
        <v>0</v>
      </c>
      <c r="N345" s="26">
        <f t="shared" si="133"/>
        <v>2.2351999999999999</v>
      </c>
      <c r="O345" s="25"/>
      <c r="P345" s="26">
        <f t="shared" si="148"/>
        <v>0</v>
      </c>
    </row>
    <row r="346" spans="1:16" ht="93.75" customHeight="1" x14ac:dyDescent="0.2">
      <c r="A346" s="126"/>
      <c r="B346" s="180" t="s">
        <v>165</v>
      </c>
      <c r="C346" s="149" t="s">
        <v>171</v>
      </c>
      <c r="D346" s="33"/>
      <c r="E346" s="21" t="s">
        <v>6</v>
      </c>
      <c r="F346" s="22" t="s">
        <v>13</v>
      </c>
      <c r="G346" s="23">
        <v>2</v>
      </c>
      <c r="H346" s="24">
        <v>10.09</v>
      </c>
      <c r="I346" s="25"/>
      <c r="J346" s="26">
        <f t="shared" si="146"/>
        <v>0</v>
      </c>
      <c r="K346" s="26">
        <f t="shared" si="132"/>
        <v>9.5854999999999997</v>
      </c>
      <c r="L346" s="27"/>
      <c r="M346" s="28">
        <f t="shared" si="147"/>
        <v>0</v>
      </c>
      <c r="N346" s="26">
        <f t="shared" si="133"/>
        <v>8.8791999999999991</v>
      </c>
      <c r="O346" s="25"/>
      <c r="P346" s="26">
        <f t="shared" si="148"/>
        <v>0</v>
      </c>
    </row>
    <row r="347" spans="1:16" ht="93.75" customHeight="1" x14ac:dyDescent="0.2">
      <c r="A347" s="126"/>
      <c r="B347" s="326" t="s">
        <v>1708</v>
      </c>
      <c r="C347" s="325" t="s">
        <v>1709</v>
      </c>
      <c r="D347" s="320"/>
      <c r="E347" s="328" t="s">
        <v>6</v>
      </c>
      <c r="F347" s="322" t="s">
        <v>13</v>
      </c>
      <c r="G347" s="323">
        <v>2</v>
      </c>
      <c r="H347" s="324">
        <v>17.37</v>
      </c>
      <c r="I347" s="25"/>
      <c r="J347" s="26">
        <f>+H347*I347</f>
        <v>0</v>
      </c>
      <c r="K347" s="26">
        <f>H347*(1-5%)</f>
        <v>16.5015</v>
      </c>
      <c r="L347" s="27"/>
      <c r="M347" s="28">
        <f>K347*L347</f>
        <v>0</v>
      </c>
      <c r="N347" s="26">
        <f>H347*(1-12%)</f>
        <v>15.285600000000001</v>
      </c>
      <c r="O347" s="25"/>
      <c r="P347" s="26">
        <f>+N347*O347</f>
        <v>0</v>
      </c>
    </row>
    <row r="348" spans="1:16" ht="93.75" customHeight="1" x14ac:dyDescent="0.2">
      <c r="A348" s="126"/>
      <c r="B348" s="180" t="s">
        <v>1724</v>
      </c>
      <c r="C348" s="149" t="s">
        <v>1725</v>
      </c>
      <c r="D348" s="33"/>
      <c r="E348" s="21" t="s">
        <v>6</v>
      </c>
      <c r="F348" s="22" t="s">
        <v>13</v>
      </c>
      <c r="G348" s="23">
        <v>2</v>
      </c>
      <c r="H348" s="24">
        <v>5.89</v>
      </c>
      <c r="I348" s="25"/>
      <c r="J348" s="26">
        <f>+H348*I348</f>
        <v>0</v>
      </c>
      <c r="K348" s="26">
        <f>H348*(1-5%)</f>
        <v>5.5954999999999995</v>
      </c>
      <c r="L348" s="27"/>
      <c r="M348" s="28">
        <f>K348*L348</f>
        <v>0</v>
      </c>
      <c r="N348" s="26">
        <f>H348*(1-12%)</f>
        <v>5.1831999999999994</v>
      </c>
      <c r="O348" s="25"/>
      <c r="P348" s="26">
        <f>+N348*O348</f>
        <v>0</v>
      </c>
    </row>
    <row r="349" spans="1:16" ht="93.75" customHeight="1" x14ac:dyDescent="0.2">
      <c r="A349" s="126"/>
      <c r="B349" s="180" t="s">
        <v>223</v>
      </c>
      <c r="C349" s="149" t="s">
        <v>224</v>
      </c>
      <c r="D349" s="33"/>
      <c r="E349" s="21" t="s">
        <v>6</v>
      </c>
      <c r="F349" s="22" t="s">
        <v>13</v>
      </c>
      <c r="G349" s="23">
        <v>2</v>
      </c>
      <c r="H349" s="24">
        <v>2.39</v>
      </c>
      <c r="I349" s="25"/>
      <c r="J349" s="26">
        <f t="shared" si="146"/>
        <v>0</v>
      </c>
      <c r="K349" s="26">
        <f t="shared" si="132"/>
        <v>2.2705000000000002</v>
      </c>
      <c r="L349" s="27"/>
      <c r="M349" s="28">
        <f t="shared" si="147"/>
        <v>0</v>
      </c>
      <c r="N349" s="26">
        <f t="shared" si="133"/>
        <v>2.1032000000000002</v>
      </c>
      <c r="O349" s="25"/>
      <c r="P349" s="26">
        <f t="shared" si="148"/>
        <v>0</v>
      </c>
    </row>
    <row r="350" spans="1:16" ht="93.75" customHeight="1" x14ac:dyDescent="0.2">
      <c r="A350" s="126"/>
      <c r="B350" s="180" t="s">
        <v>927</v>
      </c>
      <c r="C350" s="149" t="s">
        <v>928</v>
      </c>
      <c r="D350" s="33"/>
      <c r="E350" s="21" t="s">
        <v>6</v>
      </c>
      <c r="F350" s="22" t="s">
        <v>13</v>
      </c>
      <c r="G350" s="23">
        <v>2</v>
      </c>
      <c r="H350" s="24">
        <v>2.19</v>
      </c>
      <c r="I350" s="25"/>
      <c r="J350" s="26">
        <f t="shared" si="146"/>
        <v>0</v>
      </c>
      <c r="K350" s="26">
        <f t="shared" si="132"/>
        <v>2.0804999999999998</v>
      </c>
      <c r="L350" s="27"/>
      <c r="M350" s="28">
        <f t="shared" si="147"/>
        <v>0</v>
      </c>
      <c r="N350" s="26">
        <f t="shared" si="133"/>
        <v>1.9272</v>
      </c>
      <c r="O350" s="25"/>
      <c r="P350" s="26">
        <f t="shared" si="148"/>
        <v>0</v>
      </c>
    </row>
    <row r="351" spans="1:16" ht="93.75" customHeight="1" x14ac:dyDescent="0.2">
      <c r="A351" s="126"/>
      <c r="B351" s="180" t="s">
        <v>1732</v>
      </c>
      <c r="C351" s="149" t="s">
        <v>1744</v>
      </c>
      <c r="D351" s="33"/>
      <c r="E351" s="21" t="s">
        <v>6</v>
      </c>
      <c r="F351" s="22" t="s">
        <v>13</v>
      </c>
      <c r="G351" s="23">
        <v>2</v>
      </c>
      <c r="H351" s="24">
        <v>8.4</v>
      </c>
      <c r="I351" s="25"/>
      <c r="J351" s="26">
        <f t="shared" si="146"/>
        <v>0</v>
      </c>
      <c r="K351" s="26">
        <f t="shared" si="132"/>
        <v>7.9799999999999995</v>
      </c>
      <c r="L351" s="27"/>
      <c r="M351" s="28">
        <f t="shared" si="147"/>
        <v>0</v>
      </c>
      <c r="N351" s="26">
        <f t="shared" si="133"/>
        <v>7.3920000000000003</v>
      </c>
      <c r="O351" s="25"/>
      <c r="P351" s="26">
        <f t="shared" si="148"/>
        <v>0</v>
      </c>
    </row>
    <row r="352" spans="1:16" ht="93.75" customHeight="1" x14ac:dyDescent="0.2">
      <c r="A352" s="126"/>
      <c r="B352" s="180" t="s">
        <v>1733</v>
      </c>
      <c r="C352" s="149" t="s">
        <v>1876</v>
      </c>
      <c r="D352" s="33"/>
      <c r="E352" s="21" t="s">
        <v>6</v>
      </c>
      <c r="F352" s="22" t="s">
        <v>13</v>
      </c>
      <c r="G352" s="23">
        <v>2</v>
      </c>
      <c r="H352" s="24">
        <v>6.72</v>
      </c>
      <c r="I352" s="25"/>
      <c r="J352" s="26">
        <f t="shared" si="146"/>
        <v>0</v>
      </c>
      <c r="K352" s="26">
        <f t="shared" si="132"/>
        <v>6.3839999999999995</v>
      </c>
      <c r="L352" s="27"/>
      <c r="M352" s="28">
        <f t="shared" si="147"/>
        <v>0</v>
      </c>
      <c r="N352" s="26">
        <f t="shared" si="133"/>
        <v>5.9135999999999997</v>
      </c>
      <c r="O352" s="25"/>
      <c r="P352" s="26">
        <f t="shared" si="148"/>
        <v>0</v>
      </c>
    </row>
    <row r="353" spans="1:16" ht="93.75" customHeight="1" x14ac:dyDescent="0.2">
      <c r="A353" s="126"/>
      <c r="B353" s="180" t="s">
        <v>1734</v>
      </c>
      <c r="C353" s="149" t="s">
        <v>1745</v>
      </c>
      <c r="D353" s="33"/>
      <c r="E353" s="21" t="s">
        <v>6</v>
      </c>
      <c r="F353" s="22" t="s">
        <v>13</v>
      </c>
      <c r="G353" s="23">
        <v>2</v>
      </c>
      <c r="H353" s="24">
        <v>2.52</v>
      </c>
      <c r="I353" s="25"/>
      <c r="J353" s="26">
        <f t="shared" si="146"/>
        <v>0</v>
      </c>
      <c r="K353" s="26">
        <f t="shared" si="132"/>
        <v>2.3939999999999997</v>
      </c>
      <c r="L353" s="27"/>
      <c r="M353" s="28">
        <f t="shared" si="147"/>
        <v>0</v>
      </c>
      <c r="N353" s="26">
        <f t="shared" si="133"/>
        <v>2.2176</v>
      </c>
      <c r="O353" s="25"/>
      <c r="P353" s="26">
        <f t="shared" si="148"/>
        <v>0</v>
      </c>
    </row>
    <row r="354" spans="1:16" ht="93.75" customHeight="1" x14ac:dyDescent="0.2">
      <c r="A354" s="126"/>
      <c r="B354" s="180" t="s">
        <v>1735</v>
      </c>
      <c r="C354" s="149" t="s">
        <v>1746</v>
      </c>
      <c r="D354" s="33"/>
      <c r="E354" s="21" t="s">
        <v>6</v>
      </c>
      <c r="F354" s="22" t="s">
        <v>13</v>
      </c>
      <c r="G354" s="23">
        <v>2</v>
      </c>
      <c r="H354" s="24">
        <v>6.72</v>
      </c>
      <c r="I354" s="25"/>
      <c r="J354" s="26">
        <f t="shared" si="146"/>
        <v>0</v>
      </c>
      <c r="K354" s="26">
        <f t="shared" si="132"/>
        <v>6.3839999999999995</v>
      </c>
      <c r="L354" s="27"/>
      <c r="M354" s="28">
        <f t="shared" si="147"/>
        <v>0</v>
      </c>
      <c r="N354" s="26">
        <f t="shared" si="133"/>
        <v>5.9135999999999997</v>
      </c>
      <c r="O354" s="25"/>
      <c r="P354" s="26">
        <f t="shared" si="148"/>
        <v>0</v>
      </c>
    </row>
    <row r="355" spans="1:16" ht="93.75" customHeight="1" x14ac:dyDescent="0.2">
      <c r="A355" s="126"/>
      <c r="B355" s="180" t="s">
        <v>1736</v>
      </c>
      <c r="C355" s="149" t="s">
        <v>1747</v>
      </c>
      <c r="D355" s="33"/>
      <c r="E355" s="21" t="s">
        <v>6</v>
      </c>
      <c r="F355" s="22" t="s">
        <v>13</v>
      </c>
      <c r="G355" s="23">
        <v>2</v>
      </c>
      <c r="H355" s="24">
        <v>6.72</v>
      </c>
      <c r="I355" s="25"/>
      <c r="J355" s="26">
        <f t="shared" si="146"/>
        <v>0</v>
      </c>
      <c r="K355" s="26">
        <f t="shared" si="132"/>
        <v>6.3839999999999995</v>
      </c>
      <c r="L355" s="27"/>
      <c r="M355" s="28">
        <f t="shared" si="147"/>
        <v>0</v>
      </c>
      <c r="N355" s="26">
        <f t="shared" si="133"/>
        <v>5.9135999999999997</v>
      </c>
      <c r="O355" s="25"/>
      <c r="P355" s="26">
        <f t="shared" si="148"/>
        <v>0</v>
      </c>
    </row>
    <row r="356" spans="1:16" ht="93.75" customHeight="1" x14ac:dyDescent="0.2">
      <c r="A356" s="126"/>
      <c r="B356" s="326" t="s">
        <v>1957</v>
      </c>
      <c r="C356" s="325" t="s">
        <v>1958</v>
      </c>
      <c r="D356" s="320"/>
      <c r="E356" s="328" t="s">
        <v>6</v>
      </c>
      <c r="F356" s="322" t="s">
        <v>13</v>
      </c>
      <c r="G356" s="323">
        <v>2</v>
      </c>
      <c r="H356" s="324">
        <v>7.54</v>
      </c>
      <c r="I356" s="25"/>
      <c r="J356" s="26">
        <f t="shared" si="146"/>
        <v>0</v>
      </c>
      <c r="K356" s="26">
        <f t="shared" si="132"/>
        <v>7.1629999999999994</v>
      </c>
      <c r="L356" s="27"/>
      <c r="M356" s="28">
        <f t="shared" si="147"/>
        <v>0</v>
      </c>
      <c r="N356" s="26">
        <f t="shared" si="133"/>
        <v>6.6352000000000002</v>
      </c>
      <c r="O356" s="25"/>
      <c r="P356" s="26">
        <f t="shared" si="148"/>
        <v>0</v>
      </c>
    </row>
    <row r="357" spans="1:16" ht="93.75" customHeight="1" x14ac:dyDescent="0.2">
      <c r="A357" s="126"/>
      <c r="B357" s="180" t="s">
        <v>1757</v>
      </c>
      <c r="C357" s="149" t="s">
        <v>1756</v>
      </c>
      <c r="D357" s="33"/>
      <c r="E357" s="21" t="s">
        <v>6</v>
      </c>
      <c r="F357" s="22" t="s">
        <v>13</v>
      </c>
      <c r="G357" s="23">
        <v>2</v>
      </c>
      <c r="H357" s="24">
        <v>6.72</v>
      </c>
      <c r="I357" s="25"/>
      <c r="J357" s="26">
        <f t="shared" si="146"/>
        <v>0</v>
      </c>
      <c r="K357" s="26">
        <f t="shared" si="132"/>
        <v>6.3839999999999995</v>
      </c>
      <c r="L357" s="27"/>
      <c r="M357" s="28">
        <f t="shared" si="147"/>
        <v>0</v>
      </c>
      <c r="N357" s="26">
        <f t="shared" si="133"/>
        <v>5.9135999999999997</v>
      </c>
      <c r="O357" s="25"/>
      <c r="P357" s="26">
        <f t="shared" si="148"/>
        <v>0</v>
      </c>
    </row>
    <row r="358" spans="1:16" ht="93.75" customHeight="1" x14ac:dyDescent="0.2">
      <c r="A358" s="126"/>
      <c r="B358" s="180">
        <v>96413861</v>
      </c>
      <c r="C358" s="149" t="s">
        <v>1901</v>
      </c>
      <c r="D358" s="33"/>
      <c r="E358" s="21" t="s">
        <v>6</v>
      </c>
      <c r="F358" s="22" t="s">
        <v>13</v>
      </c>
      <c r="G358" s="23">
        <v>2</v>
      </c>
      <c r="H358" s="24">
        <v>11.12</v>
      </c>
      <c r="I358" s="25"/>
      <c r="J358" s="26">
        <f t="shared" si="146"/>
        <v>0</v>
      </c>
      <c r="K358" s="26">
        <f t="shared" si="132"/>
        <v>10.563999999999998</v>
      </c>
      <c r="L358" s="27"/>
      <c r="M358" s="28">
        <f t="shared" si="147"/>
        <v>0</v>
      </c>
      <c r="N358" s="26">
        <f t="shared" si="133"/>
        <v>9.7855999999999987</v>
      </c>
      <c r="O358" s="25"/>
      <c r="P358" s="26">
        <f t="shared" si="148"/>
        <v>0</v>
      </c>
    </row>
    <row r="359" spans="1:16" ht="93.75" customHeight="1" x14ac:dyDescent="0.2">
      <c r="A359" s="126"/>
      <c r="B359" s="180" t="s">
        <v>1786</v>
      </c>
      <c r="C359" s="149" t="s">
        <v>1787</v>
      </c>
      <c r="D359" s="33"/>
      <c r="E359" s="21" t="s">
        <v>6</v>
      </c>
      <c r="F359" s="22" t="s">
        <v>13</v>
      </c>
      <c r="G359" s="23">
        <v>2</v>
      </c>
      <c r="H359" s="24">
        <v>5.89</v>
      </c>
      <c r="I359" s="25"/>
      <c r="J359" s="26">
        <f t="shared" si="146"/>
        <v>0</v>
      </c>
      <c r="K359" s="26">
        <f t="shared" si="132"/>
        <v>5.5954999999999995</v>
      </c>
      <c r="L359" s="27"/>
      <c r="M359" s="28">
        <f t="shared" si="147"/>
        <v>0</v>
      </c>
      <c r="N359" s="26">
        <f t="shared" si="133"/>
        <v>5.1831999999999994</v>
      </c>
      <c r="O359" s="25"/>
      <c r="P359" s="26">
        <f t="shared" si="148"/>
        <v>0</v>
      </c>
    </row>
    <row r="360" spans="1:16" ht="93.75" customHeight="1" x14ac:dyDescent="0.2">
      <c r="A360" s="126"/>
      <c r="B360" s="180" t="s">
        <v>1783</v>
      </c>
      <c r="C360" s="149" t="s">
        <v>1784</v>
      </c>
      <c r="D360" s="33"/>
      <c r="E360" s="21" t="s">
        <v>1785</v>
      </c>
      <c r="F360" s="22" t="s">
        <v>13</v>
      </c>
      <c r="G360" s="23">
        <v>2</v>
      </c>
      <c r="H360" s="24">
        <v>6.94</v>
      </c>
      <c r="I360" s="25"/>
      <c r="J360" s="26">
        <f>+H360*I360</f>
        <v>0</v>
      </c>
      <c r="K360" s="26">
        <f>H360*(1-5%)</f>
        <v>6.593</v>
      </c>
      <c r="L360" s="27"/>
      <c r="M360" s="28">
        <f>K360*L360</f>
        <v>0</v>
      </c>
      <c r="N360" s="26">
        <f>H360*(1-12%)</f>
        <v>6.1072000000000006</v>
      </c>
      <c r="O360" s="25"/>
      <c r="P360" s="26">
        <f>+N360*O360</f>
        <v>0</v>
      </c>
    </row>
    <row r="361" spans="1:16" ht="93.75" customHeight="1" x14ac:dyDescent="0.2">
      <c r="A361" s="126"/>
      <c r="B361" s="326" t="s">
        <v>1959</v>
      </c>
      <c r="C361" s="325" t="s">
        <v>1960</v>
      </c>
      <c r="D361" s="320"/>
      <c r="E361" s="328" t="s">
        <v>567</v>
      </c>
      <c r="F361" s="322" t="s">
        <v>13</v>
      </c>
      <c r="G361" s="323">
        <v>2</v>
      </c>
      <c r="H361" s="324">
        <v>6.45</v>
      </c>
      <c r="I361" s="25"/>
      <c r="J361" s="26">
        <f>+H361*I361</f>
        <v>0</v>
      </c>
      <c r="K361" s="26">
        <f>H361*(1-5%)</f>
        <v>6.1274999999999995</v>
      </c>
      <c r="L361" s="27"/>
      <c r="M361" s="28">
        <f>K361*L361</f>
        <v>0</v>
      </c>
      <c r="N361" s="26">
        <f>H361*(1-12%)</f>
        <v>5.6760000000000002</v>
      </c>
      <c r="O361" s="25"/>
      <c r="P361" s="26">
        <f>+N361*O361</f>
        <v>0</v>
      </c>
    </row>
    <row r="362" spans="1:16" ht="93.75" customHeight="1" x14ac:dyDescent="0.2">
      <c r="A362" s="126"/>
      <c r="B362" s="180" t="s">
        <v>1899</v>
      </c>
      <c r="C362" s="149" t="s">
        <v>1900</v>
      </c>
      <c r="D362" s="33"/>
      <c r="E362" s="21" t="s">
        <v>12</v>
      </c>
      <c r="F362" s="22" t="s">
        <v>13</v>
      </c>
      <c r="G362" s="23">
        <v>2</v>
      </c>
      <c r="H362" s="24">
        <v>9.2799999999999994</v>
      </c>
      <c r="I362" s="25"/>
      <c r="J362" s="26">
        <f>+H362*I362</f>
        <v>0</v>
      </c>
      <c r="K362" s="26">
        <f>H362*(1-5%)</f>
        <v>8.8159999999999989</v>
      </c>
      <c r="L362" s="27"/>
      <c r="M362" s="28">
        <f>K362*L362</f>
        <v>0</v>
      </c>
      <c r="N362" s="26">
        <f>H362*(1-12%)</f>
        <v>8.1663999999999994</v>
      </c>
      <c r="O362" s="25"/>
      <c r="P362" s="26">
        <f>+N362*O362</f>
        <v>0</v>
      </c>
    </row>
    <row r="363" spans="1:16" ht="93.75" customHeight="1" x14ac:dyDescent="0.2">
      <c r="A363" s="126"/>
      <c r="B363" s="180" t="s">
        <v>1748</v>
      </c>
      <c r="C363" s="149" t="s">
        <v>1749</v>
      </c>
      <c r="D363" s="33"/>
      <c r="E363" s="21" t="s">
        <v>12</v>
      </c>
      <c r="F363" s="22" t="s">
        <v>13</v>
      </c>
      <c r="G363" s="23">
        <v>2</v>
      </c>
      <c r="H363" s="24">
        <v>10.08</v>
      </c>
      <c r="I363" s="25"/>
      <c r="J363" s="26">
        <f t="shared" si="146"/>
        <v>0</v>
      </c>
      <c r="K363" s="26">
        <f t="shared" si="132"/>
        <v>9.5759999999999987</v>
      </c>
      <c r="L363" s="27"/>
      <c r="M363" s="28">
        <f t="shared" si="147"/>
        <v>0</v>
      </c>
      <c r="N363" s="26">
        <f t="shared" si="133"/>
        <v>8.8704000000000001</v>
      </c>
      <c r="O363" s="25"/>
      <c r="P363" s="26">
        <f t="shared" si="148"/>
        <v>0</v>
      </c>
    </row>
    <row r="364" spans="1:16" ht="93.75" customHeight="1" x14ac:dyDescent="0.2">
      <c r="A364" s="126"/>
      <c r="B364" s="149" t="s">
        <v>1750</v>
      </c>
      <c r="C364" s="149" t="s">
        <v>1753</v>
      </c>
      <c r="D364" s="33"/>
      <c r="E364" s="21" t="s">
        <v>20</v>
      </c>
      <c r="F364" s="22" t="s">
        <v>13</v>
      </c>
      <c r="G364" s="23">
        <v>2</v>
      </c>
      <c r="H364" s="24">
        <v>6.72</v>
      </c>
      <c r="I364" s="25"/>
      <c r="J364" s="26">
        <f t="shared" si="146"/>
        <v>0</v>
      </c>
      <c r="K364" s="26">
        <f t="shared" ref="K364:K447" si="149">H364*(1-5%)</f>
        <v>6.3839999999999995</v>
      </c>
      <c r="L364" s="27"/>
      <c r="M364" s="28">
        <f t="shared" si="147"/>
        <v>0</v>
      </c>
      <c r="N364" s="26">
        <f t="shared" ref="N364:N447" si="150">H364*(1-12%)</f>
        <v>5.9135999999999997</v>
      </c>
      <c r="O364" s="25"/>
      <c r="P364" s="26">
        <f t="shared" si="148"/>
        <v>0</v>
      </c>
    </row>
    <row r="365" spans="1:16" ht="93.75" customHeight="1" x14ac:dyDescent="0.2">
      <c r="A365" s="126"/>
      <c r="B365" s="180" t="s">
        <v>1751</v>
      </c>
      <c r="C365" s="149" t="s">
        <v>1754</v>
      </c>
      <c r="D365" s="33"/>
      <c r="E365" s="21" t="s">
        <v>20</v>
      </c>
      <c r="F365" s="22" t="s">
        <v>13</v>
      </c>
      <c r="G365" s="23">
        <v>2</v>
      </c>
      <c r="H365" s="24">
        <v>6.72</v>
      </c>
      <c r="I365" s="25"/>
      <c r="J365" s="26">
        <f t="shared" si="146"/>
        <v>0</v>
      </c>
      <c r="K365" s="26">
        <f t="shared" si="149"/>
        <v>6.3839999999999995</v>
      </c>
      <c r="L365" s="27"/>
      <c r="M365" s="28">
        <f t="shared" si="147"/>
        <v>0</v>
      </c>
      <c r="N365" s="26">
        <f t="shared" si="150"/>
        <v>5.9135999999999997</v>
      </c>
      <c r="O365" s="25"/>
      <c r="P365" s="26">
        <f t="shared" si="148"/>
        <v>0</v>
      </c>
    </row>
    <row r="366" spans="1:16" ht="93.75" customHeight="1" x14ac:dyDescent="0.2">
      <c r="A366" s="126"/>
      <c r="B366" s="180" t="s">
        <v>1752</v>
      </c>
      <c r="C366" s="149" t="s">
        <v>1755</v>
      </c>
      <c r="D366" s="33"/>
      <c r="E366" s="21" t="s">
        <v>20</v>
      </c>
      <c r="F366" s="22" t="s">
        <v>13</v>
      </c>
      <c r="G366" s="23">
        <v>2</v>
      </c>
      <c r="H366" s="24">
        <v>6.72</v>
      </c>
      <c r="I366" s="25"/>
      <c r="J366" s="26">
        <f t="shared" si="146"/>
        <v>0</v>
      </c>
      <c r="K366" s="26">
        <f t="shared" si="149"/>
        <v>6.3839999999999995</v>
      </c>
      <c r="L366" s="27"/>
      <c r="M366" s="28">
        <f t="shared" si="147"/>
        <v>0</v>
      </c>
      <c r="N366" s="26">
        <f t="shared" si="150"/>
        <v>5.9135999999999997</v>
      </c>
      <c r="O366" s="25"/>
      <c r="P366" s="26">
        <f t="shared" si="148"/>
        <v>0</v>
      </c>
    </row>
    <row r="367" spans="1:16" ht="93.75" customHeight="1" x14ac:dyDescent="0.2">
      <c r="A367" s="126"/>
      <c r="B367" s="326" t="s">
        <v>1220</v>
      </c>
      <c r="C367" s="325" t="s">
        <v>1414</v>
      </c>
      <c r="D367" s="320"/>
      <c r="E367" s="328" t="s">
        <v>14</v>
      </c>
      <c r="F367" s="322" t="s">
        <v>13</v>
      </c>
      <c r="G367" s="323">
        <v>2</v>
      </c>
      <c r="H367" s="324">
        <v>3.43</v>
      </c>
      <c r="I367" s="25"/>
      <c r="J367" s="26">
        <f t="shared" si="146"/>
        <v>0</v>
      </c>
      <c r="K367" s="26">
        <f t="shared" si="149"/>
        <v>3.2585000000000002</v>
      </c>
      <c r="L367" s="27"/>
      <c r="M367" s="28">
        <f t="shared" si="147"/>
        <v>0</v>
      </c>
      <c r="N367" s="26">
        <f t="shared" si="150"/>
        <v>3.0184000000000002</v>
      </c>
      <c r="O367" s="25"/>
      <c r="P367" s="26">
        <f t="shared" si="148"/>
        <v>0</v>
      </c>
    </row>
    <row r="368" spans="1:16" ht="93.75" customHeight="1" x14ac:dyDescent="0.2">
      <c r="A368" s="126"/>
      <c r="B368" s="326" t="s">
        <v>1221</v>
      </c>
      <c r="C368" s="325" t="s">
        <v>1954</v>
      </c>
      <c r="D368" s="320"/>
      <c r="E368" s="328" t="s">
        <v>14</v>
      </c>
      <c r="F368" s="322" t="s">
        <v>13</v>
      </c>
      <c r="G368" s="323">
        <v>2</v>
      </c>
      <c r="H368" s="324">
        <v>3.6</v>
      </c>
      <c r="I368" s="25"/>
      <c r="J368" s="26">
        <f t="shared" si="146"/>
        <v>0</v>
      </c>
      <c r="K368" s="26">
        <f t="shared" si="149"/>
        <v>3.42</v>
      </c>
      <c r="L368" s="27"/>
      <c r="M368" s="28">
        <f t="shared" si="147"/>
        <v>0</v>
      </c>
      <c r="N368" s="26">
        <f t="shared" si="150"/>
        <v>3.1680000000000001</v>
      </c>
      <c r="O368" s="25"/>
      <c r="P368" s="26">
        <f t="shared" si="148"/>
        <v>0</v>
      </c>
    </row>
    <row r="369" spans="1:16" ht="93.75" customHeight="1" x14ac:dyDescent="0.2">
      <c r="A369" s="126"/>
      <c r="B369" s="326" t="s">
        <v>1955</v>
      </c>
      <c r="C369" s="325" t="s">
        <v>1956</v>
      </c>
      <c r="D369" s="320"/>
      <c r="E369" s="328" t="s">
        <v>14</v>
      </c>
      <c r="F369" s="322" t="s">
        <v>13</v>
      </c>
      <c r="G369" s="323">
        <v>2</v>
      </c>
      <c r="H369" s="324">
        <v>3.6</v>
      </c>
      <c r="I369" s="25"/>
      <c r="J369" s="26">
        <f t="shared" si="146"/>
        <v>0</v>
      </c>
      <c r="K369" s="26">
        <f t="shared" si="149"/>
        <v>3.42</v>
      </c>
      <c r="L369" s="27"/>
      <c r="M369" s="28">
        <f t="shared" si="147"/>
        <v>0</v>
      </c>
      <c r="N369" s="26">
        <f t="shared" si="150"/>
        <v>3.1680000000000001</v>
      </c>
      <c r="O369" s="25"/>
      <c r="P369" s="26">
        <f t="shared" si="148"/>
        <v>0</v>
      </c>
    </row>
    <row r="370" spans="1:16" ht="93.75" customHeight="1" x14ac:dyDescent="0.2">
      <c r="A370" s="126"/>
      <c r="B370" s="326" t="s">
        <v>1824</v>
      </c>
      <c r="C370" s="325" t="s">
        <v>1953</v>
      </c>
      <c r="D370" s="320"/>
      <c r="E370" s="328" t="s">
        <v>14</v>
      </c>
      <c r="F370" s="322" t="s">
        <v>13</v>
      </c>
      <c r="G370" s="323">
        <v>2</v>
      </c>
      <c r="H370" s="324">
        <v>2.09</v>
      </c>
      <c r="I370" s="25"/>
      <c r="J370" s="26">
        <f t="shared" si="146"/>
        <v>0</v>
      </c>
      <c r="K370" s="26">
        <f t="shared" si="149"/>
        <v>1.9854999999999998</v>
      </c>
      <c r="L370" s="27"/>
      <c r="M370" s="28">
        <f t="shared" si="147"/>
        <v>0</v>
      </c>
      <c r="N370" s="26">
        <f t="shared" si="150"/>
        <v>1.8391999999999999</v>
      </c>
      <c r="O370" s="25"/>
      <c r="P370" s="26">
        <f t="shared" si="148"/>
        <v>0</v>
      </c>
    </row>
    <row r="371" spans="1:16" ht="93.75" customHeight="1" x14ac:dyDescent="0.2">
      <c r="A371" s="126"/>
      <c r="B371" s="326" t="s">
        <v>1951</v>
      </c>
      <c r="C371" s="325" t="s">
        <v>1952</v>
      </c>
      <c r="D371" s="320"/>
      <c r="E371" s="328" t="s">
        <v>14</v>
      </c>
      <c r="F371" s="322" t="s">
        <v>13</v>
      </c>
      <c r="G371" s="323">
        <v>2</v>
      </c>
      <c r="H371" s="324">
        <v>7.54</v>
      </c>
      <c r="I371" s="25"/>
      <c r="J371" s="26">
        <f t="shared" si="146"/>
        <v>0</v>
      </c>
      <c r="K371" s="26">
        <f t="shared" si="149"/>
        <v>7.1629999999999994</v>
      </c>
      <c r="L371" s="27"/>
      <c r="M371" s="28">
        <f t="shared" si="147"/>
        <v>0</v>
      </c>
      <c r="N371" s="26">
        <f t="shared" si="150"/>
        <v>6.6352000000000002</v>
      </c>
      <c r="O371" s="25"/>
      <c r="P371" s="26">
        <f t="shared" si="148"/>
        <v>0</v>
      </c>
    </row>
    <row r="372" spans="1:16" ht="93.75" customHeight="1" x14ac:dyDescent="0.2">
      <c r="A372" s="126"/>
      <c r="B372" s="326" t="s">
        <v>1825</v>
      </c>
      <c r="C372" s="325" t="s">
        <v>1826</v>
      </c>
      <c r="D372" s="320"/>
      <c r="E372" s="328" t="s">
        <v>14</v>
      </c>
      <c r="F372" s="322" t="s">
        <v>13</v>
      </c>
      <c r="G372" s="323">
        <v>2</v>
      </c>
      <c r="H372" s="324">
        <v>2.09</v>
      </c>
      <c r="I372" s="25"/>
      <c r="J372" s="26">
        <f t="shared" si="146"/>
        <v>0</v>
      </c>
      <c r="K372" s="26">
        <f t="shared" si="149"/>
        <v>1.9854999999999998</v>
      </c>
      <c r="L372" s="27"/>
      <c r="M372" s="28">
        <f t="shared" si="147"/>
        <v>0</v>
      </c>
      <c r="N372" s="26">
        <f t="shared" si="150"/>
        <v>1.8391999999999999</v>
      </c>
      <c r="O372" s="25"/>
      <c r="P372" s="26">
        <f t="shared" si="148"/>
        <v>0</v>
      </c>
    </row>
    <row r="373" spans="1:16" ht="93.75" customHeight="1" x14ac:dyDescent="0.2">
      <c r="A373" s="126"/>
      <c r="B373" s="326" t="s">
        <v>1949</v>
      </c>
      <c r="C373" s="325" t="s">
        <v>1950</v>
      </c>
      <c r="D373" s="320"/>
      <c r="E373" s="328" t="s">
        <v>14</v>
      </c>
      <c r="F373" s="322" t="s">
        <v>13</v>
      </c>
      <c r="G373" s="323">
        <v>2</v>
      </c>
      <c r="H373" s="324">
        <v>3.52</v>
      </c>
      <c r="I373" s="25"/>
      <c r="J373" s="26">
        <f t="shared" si="146"/>
        <v>0</v>
      </c>
      <c r="K373" s="26">
        <f t="shared" si="149"/>
        <v>3.3439999999999999</v>
      </c>
      <c r="L373" s="27"/>
      <c r="M373" s="28">
        <f t="shared" si="147"/>
        <v>0</v>
      </c>
      <c r="N373" s="26">
        <f t="shared" si="150"/>
        <v>3.0975999999999999</v>
      </c>
      <c r="O373" s="25"/>
      <c r="P373" s="26">
        <f t="shared" si="148"/>
        <v>0</v>
      </c>
    </row>
    <row r="374" spans="1:16" ht="93.75" customHeight="1" x14ac:dyDescent="0.2">
      <c r="A374" s="126"/>
      <c r="B374" s="326" t="s">
        <v>1947</v>
      </c>
      <c r="C374" s="319" t="s">
        <v>1948</v>
      </c>
      <c r="D374" s="320"/>
      <c r="E374" s="328" t="s">
        <v>101</v>
      </c>
      <c r="F374" s="322" t="s">
        <v>13</v>
      </c>
      <c r="G374" s="323">
        <v>2</v>
      </c>
      <c r="H374" s="324">
        <v>9.6300000000000008</v>
      </c>
      <c r="I374" s="25"/>
      <c r="J374" s="26">
        <f t="shared" si="146"/>
        <v>0</v>
      </c>
      <c r="K374" s="26">
        <f t="shared" si="149"/>
        <v>9.1485000000000003</v>
      </c>
      <c r="L374" s="27"/>
      <c r="M374" s="28">
        <f t="shared" si="147"/>
        <v>0</v>
      </c>
      <c r="N374" s="26">
        <f t="shared" si="150"/>
        <v>8.474400000000001</v>
      </c>
      <c r="O374" s="25"/>
      <c r="P374" s="26">
        <f t="shared" si="148"/>
        <v>0</v>
      </c>
    </row>
    <row r="375" spans="1:16" ht="93.75" customHeight="1" x14ac:dyDescent="0.2">
      <c r="A375" s="126"/>
      <c r="B375" s="326" t="s">
        <v>1973</v>
      </c>
      <c r="C375" s="319" t="s">
        <v>1974</v>
      </c>
      <c r="D375" s="320"/>
      <c r="E375" s="328" t="s">
        <v>101</v>
      </c>
      <c r="F375" s="322" t="s">
        <v>13</v>
      </c>
      <c r="G375" s="323">
        <v>2</v>
      </c>
      <c r="H375" s="324">
        <v>8.02</v>
      </c>
      <c r="I375" s="25"/>
      <c r="J375" s="26">
        <f t="shared" si="146"/>
        <v>0</v>
      </c>
      <c r="K375" s="26">
        <f t="shared" si="149"/>
        <v>7.6189999999999989</v>
      </c>
      <c r="L375" s="27"/>
      <c r="M375" s="28">
        <f t="shared" si="147"/>
        <v>0</v>
      </c>
      <c r="N375" s="26">
        <f t="shared" si="150"/>
        <v>7.0575999999999999</v>
      </c>
      <c r="O375" s="25"/>
      <c r="P375" s="26">
        <f t="shared" si="148"/>
        <v>0</v>
      </c>
    </row>
    <row r="376" spans="1:16" ht="93.75" customHeight="1" x14ac:dyDescent="0.2">
      <c r="A376" s="126"/>
      <c r="B376" s="180" t="s">
        <v>1774</v>
      </c>
      <c r="C376" s="58" t="s">
        <v>1775</v>
      </c>
      <c r="D376" s="33"/>
      <c r="E376" s="21" t="s">
        <v>101</v>
      </c>
      <c r="F376" s="22" t="s">
        <v>13</v>
      </c>
      <c r="G376" s="23">
        <v>2</v>
      </c>
      <c r="H376" s="24">
        <v>6.59</v>
      </c>
      <c r="I376" s="25"/>
      <c r="J376" s="26">
        <f t="shared" si="146"/>
        <v>0</v>
      </c>
      <c r="K376" s="26">
        <f t="shared" si="149"/>
        <v>6.2604999999999995</v>
      </c>
      <c r="L376" s="27"/>
      <c r="M376" s="28">
        <f t="shared" si="147"/>
        <v>0</v>
      </c>
      <c r="N376" s="26">
        <f t="shared" si="150"/>
        <v>5.7991999999999999</v>
      </c>
      <c r="O376" s="25"/>
      <c r="P376" s="26">
        <f t="shared" si="148"/>
        <v>0</v>
      </c>
    </row>
    <row r="377" spans="1:16" ht="93.75" customHeight="1" x14ac:dyDescent="0.2">
      <c r="A377" s="126"/>
      <c r="B377" s="180" t="s">
        <v>228</v>
      </c>
      <c r="C377" s="149" t="s">
        <v>136</v>
      </c>
      <c r="D377" s="33"/>
      <c r="E377" s="21" t="s">
        <v>101</v>
      </c>
      <c r="F377" s="22" t="s">
        <v>13</v>
      </c>
      <c r="G377" s="23">
        <v>2</v>
      </c>
      <c r="H377" s="24">
        <v>4.99</v>
      </c>
      <c r="I377" s="25"/>
      <c r="J377" s="26">
        <f t="shared" si="146"/>
        <v>0</v>
      </c>
      <c r="K377" s="26">
        <f t="shared" si="149"/>
        <v>4.7404999999999999</v>
      </c>
      <c r="L377" s="27"/>
      <c r="M377" s="28">
        <f t="shared" si="147"/>
        <v>0</v>
      </c>
      <c r="N377" s="26">
        <f t="shared" si="150"/>
        <v>4.3912000000000004</v>
      </c>
      <c r="O377" s="25"/>
      <c r="P377" s="26">
        <f>+N377*O377</f>
        <v>0</v>
      </c>
    </row>
    <row r="378" spans="1:16" ht="93.75" customHeight="1" x14ac:dyDescent="0.2">
      <c r="A378" s="126"/>
      <c r="B378" s="326" t="s">
        <v>1829</v>
      </c>
      <c r="C378" s="325" t="s">
        <v>1830</v>
      </c>
      <c r="D378" s="320"/>
      <c r="E378" s="328" t="s">
        <v>14</v>
      </c>
      <c r="F378" s="322" t="s">
        <v>13</v>
      </c>
      <c r="G378" s="323">
        <v>2</v>
      </c>
      <c r="H378" s="324">
        <v>3.43</v>
      </c>
      <c r="I378" s="25"/>
      <c r="J378" s="26">
        <f>+H378*I378</f>
        <v>0</v>
      </c>
      <c r="K378" s="26">
        <f>H378*(1-5%)</f>
        <v>3.2585000000000002</v>
      </c>
      <c r="L378" s="27"/>
      <c r="M378" s="28">
        <f>K378*L378</f>
        <v>0</v>
      </c>
      <c r="N378" s="26">
        <f>H378*(1-12%)</f>
        <v>3.0184000000000002</v>
      </c>
      <c r="O378" s="25"/>
      <c r="P378" s="26">
        <f>+N378*O378</f>
        <v>0</v>
      </c>
    </row>
    <row r="379" spans="1:16" ht="93.75" customHeight="1" x14ac:dyDescent="0.2">
      <c r="A379" s="126"/>
      <c r="B379" s="345" t="s">
        <v>1941</v>
      </c>
      <c r="C379" s="325" t="s">
        <v>1942</v>
      </c>
      <c r="D379" s="320"/>
      <c r="E379" s="328" t="s">
        <v>14</v>
      </c>
      <c r="F379" s="322" t="s">
        <v>13</v>
      </c>
      <c r="G379" s="323">
        <v>2</v>
      </c>
      <c r="H379" s="324">
        <v>3.43</v>
      </c>
      <c r="I379" s="25"/>
      <c r="J379" s="26">
        <f>+H379*I379</f>
        <v>0</v>
      </c>
      <c r="K379" s="26">
        <f>H379*(1-5%)</f>
        <v>3.2585000000000002</v>
      </c>
      <c r="L379" s="27"/>
      <c r="M379" s="28">
        <f>K379*L379</f>
        <v>0</v>
      </c>
      <c r="N379" s="26">
        <f>H379*(1-12%)</f>
        <v>3.0184000000000002</v>
      </c>
      <c r="O379" s="25"/>
      <c r="P379" s="26">
        <f>+N379*O379</f>
        <v>0</v>
      </c>
    </row>
    <row r="380" spans="1:16" ht="93.75" customHeight="1" x14ac:dyDescent="0.2">
      <c r="A380" s="126"/>
      <c r="B380" s="149" t="s">
        <v>1738</v>
      </c>
      <c r="C380" s="149" t="s">
        <v>1739</v>
      </c>
      <c r="D380" s="33"/>
      <c r="E380" s="21" t="s">
        <v>14</v>
      </c>
      <c r="F380" s="22" t="s">
        <v>13</v>
      </c>
      <c r="G380" s="23">
        <v>2</v>
      </c>
      <c r="H380" s="24">
        <v>6.72</v>
      </c>
      <c r="I380" s="25"/>
      <c r="J380" s="26">
        <f t="shared" si="146"/>
        <v>0</v>
      </c>
      <c r="K380" s="26">
        <f t="shared" si="149"/>
        <v>6.3839999999999995</v>
      </c>
      <c r="L380" s="27"/>
      <c r="M380" s="28">
        <f t="shared" si="147"/>
        <v>0</v>
      </c>
      <c r="N380" s="26">
        <f t="shared" si="150"/>
        <v>5.9135999999999997</v>
      </c>
      <c r="O380" s="25"/>
      <c r="P380" s="26">
        <f t="shared" ref="P380:P388" si="151">+N380*O380</f>
        <v>0</v>
      </c>
    </row>
    <row r="381" spans="1:16" ht="93.75" customHeight="1" x14ac:dyDescent="0.2">
      <c r="A381" s="126"/>
      <c r="B381" s="180" t="s">
        <v>1728</v>
      </c>
      <c r="C381" s="149" t="s">
        <v>2052</v>
      </c>
      <c r="D381" s="33"/>
      <c r="E381" s="21" t="s">
        <v>14</v>
      </c>
      <c r="F381" s="22" t="s">
        <v>13</v>
      </c>
      <c r="G381" s="23">
        <v>2</v>
      </c>
      <c r="H381" s="24">
        <v>2.52</v>
      </c>
      <c r="I381" s="25"/>
      <c r="J381" s="26">
        <f t="shared" si="146"/>
        <v>0</v>
      </c>
      <c r="K381" s="26">
        <f t="shared" si="149"/>
        <v>2.3939999999999997</v>
      </c>
      <c r="L381" s="27"/>
      <c r="M381" s="28">
        <f t="shared" si="147"/>
        <v>0</v>
      </c>
      <c r="N381" s="26">
        <f t="shared" si="150"/>
        <v>2.2176</v>
      </c>
      <c r="O381" s="25"/>
      <c r="P381" s="26">
        <f t="shared" si="151"/>
        <v>0</v>
      </c>
    </row>
    <row r="382" spans="1:16" ht="93.75" customHeight="1" x14ac:dyDescent="0.2">
      <c r="A382" s="126"/>
      <c r="B382" s="180" t="s">
        <v>1729</v>
      </c>
      <c r="C382" s="149" t="s">
        <v>1740</v>
      </c>
      <c r="D382" s="33"/>
      <c r="E382" s="21" t="s">
        <v>14</v>
      </c>
      <c r="F382" s="22" t="s">
        <v>13</v>
      </c>
      <c r="G382" s="23">
        <v>2</v>
      </c>
      <c r="H382" s="24">
        <v>2.52</v>
      </c>
      <c r="I382" s="25"/>
      <c r="J382" s="26">
        <f t="shared" si="146"/>
        <v>0</v>
      </c>
      <c r="K382" s="26">
        <f t="shared" si="149"/>
        <v>2.3939999999999997</v>
      </c>
      <c r="L382" s="27"/>
      <c r="M382" s="28">
        <f t="shared" si="147"/>
        <v>0</v>
      </c>
      <c r="N382" s="26">
        <f t="shared" si="150"/>
        <v>2.2176</v>
      </c>
      <c r="O382" s="25"/>
      <c r="P382" s="26">
        <f t="shared" si="151"/>
        <v>0</v>
      </c>
    </row>
    <row r="383" spans="1:16" ht="93.75" customHeight="1" x14ac:dyDescent="0.2">
      <c r="A383" s="126"/>
      <c r="B383" s="180" t="s">
        <v>1741</v>
      </c>
      <c r="C383" s="149" t="s">
        <v>1742</v>
      </c>
      <c r="D383" s="33"/>
      <c r="E383" s="21" t="s">
        <v>9</v>
      </c>
      <c r="F383" s="22" t="s">
        <v>13</v>
      </c>
      <c r="G383" s="23">
        <v>2</v>
      </c>
      <c r="H383" s="24">
        <v>8.4</v>
      </c>
      <c r="I383" s="25"/>
      <c r="J383" s="26">
        <f t="shared" si="146"/>
        <v>0</v>
      </c>
      <c r="K383" s="26">
        <f t="shared" si="149"/>
        <v>7.9799999999999995</v>
      </c>
      <c r="L383" s="27"/>
      <c r="M383" s="28">
        <f t="shared" si="147"/>
        <v>0</v>
      </c>
      <c r="N383" s="26">
        <f t="shared" si="150"/>
        <v>7.3920000000000003</v>
      </c>
      <c r="O383" s="25"/>
      <c r="P383" s="26">
        <f t="shared" si="151"/>
        <v>0</v>
      </c>
    </row>
    <row r="384" spans="1:16" ht="93.75" customHeight="1" x14ac:dyDescent="0.2">
      <c r="A384" s="126"/>
      <c r="B384" s="180" t="s">
        <v>1730</v>
      </c>
      <c r="C384" s="149" t="s">
        <v>1763</v>
      </c>
      <c r="D384" s="33"/>
      <c r="E384" s="21" t="s">
        <v>9</v>
      </c>
      <c r="F384" s="22" t="s">
        <v>13</v>
      </c>
      <c r="G384" s="23">
        <v>2</v>
      </c>
      <c r="H384" s="24">
        <v>6.72</v>
      </c>
      <c r="I384" s="25"/>
      <c r="J384" s="26">
        <f t="shared" si="146"/>
        <v>0</v>
      </c>
      <c r="K384" s="26">
        <f t="shared" si="149"/>
        <v>6.3839999999999995</v>
      </c>
      <c r="L384" s="27"/>
      <c r="M384" s="28">
        <f t="shared" si="147"/>
        <v>0</v>
      </c>
      <c r="N384" s="26">
        <f t="shared" si="150"/>
        <v>5.9135999999999997</v>
      </c>
      <c r="O384" s="25"/>
      <c r="P384" s="26">
        <f t="shared" si="151"/>
        <v>0</v>
      </c>
    </row>
    <row r="385" spans="1:16" ht="93.75" customHeight="1" x14ac:dyDescent="0.2">
      <c r="A385" s="126"/>
      <c r="B385" s="180" t="s">
        <v>1731</v>
      </c>
      <c r="C385" s="149" t="s">
        <v>1764</v>
      </c>
      <c r="D385" s="33"/>
      <c r="E385" s="21" t="s">
        <v>9</v>
      </c>
      <c r="F385" s="22" t="s">
        <v>13</v>
      </c>
      <c r="G385" s="23">
        <v>2</v>
      </c>
      <c r="H385" s="24">
        <v>6.72</v>
      </c>
      <c r="I385" s="25"/>
      <c r="J385" s="26">
        <f t="shared" si="146"/>
        <v>0</v>
      </c>
      <c r="K385" s="26">
        <f t="shared" si="149"/>
        <v>6.3839999999999995</v>
      </c>
      <c r="L385" s="27"/>
      <c r="M385" s="28">
        <f t="shared" si="147"/>
        <v>0</v>
      </c>
      <c r="N385" s="26">
        <f t="shared" si="150"/>
        <v>5.9135999999999997</v>
      </c>
      <c r="O385" s="25"/>
      <c r="P385" s="26">
        <f t="shared" si="151"/>
        <v>0</v>
      </c>
    </row>
    <row r="386" spans="1:16" ht="93.75" customHeight="1" x14ac:dyDescent="0.2">
      <c r="A386" s="126"/>
      <c r="B386" s="326" t="s">
        <v>1879</v>
      </c>
      <c r="C386" s="325" t="s">
        <v>1880</v>
      </c>
      <c r="D386" s="320"/>
      <c r="E386" s="328" t="s">
        <v>21</v>
      </c>
      <c r="F386" s="322" t="s">
        <v>13</v>
      </c>
      <c r="G386" s="323">
        <v>2</v>
      </c>
      <c r="H386" s="324">
        <v>4.26</v>
      </c>
      <c r="I386" s="25"/>
      <c r="J386" s="26">
        <f t="shared" si="146"/>
        <v>0</v>
      </c>
      <c r="K386" s="26">
        <f t="shared" si="149"/>
        <v>4.0469999999999997</v>
      </c>
      <c r="L386" s="27"/>
      <c r="M386" s="28">
        <f t="shared" si="147"/>
        <v>0</v>
      </c>
      <c r="N386" s="26">
        <f t="shared" si="150"/>
        <v>3.7487999999999997</v>
      </c>
      <c r="O386" s="25"/>
      <c r="P386" s="26">
        <f t="shared" si="151"/>
        <v>0</v>
      </c>
    </row>
    <row r="387" spans="1:16" ht="93.75" customHeight="1" x14ac:dyDescent="0.2">
      <c r="A387" s="126"/>
      <c r="B387" s="326" t="s">
        <v>2142</v>
      </c>
      <c r="C387" s="325" t="s">
        <v>2143</v>
      </c>
      <c r="D387" s="320"/>
      <c r="E387" s="328" t="s">
        <v>21</v>
      </c>
      <c r="F387" s="322" t="s">
        <v>13</v>
      </c>
      <c r="G387" s="323">
        <v>2</v>
      </c>
      <c r="H387" s="324">
        <v>9.93</v>
      </c>
      <c r="I387" s="25"/>
      <c r="J387" s="26">
        <f t="shared" si="146"/>
        <v>0</v>
      </c>
      <c r="K387" s="26">
        <f t="shared" si="149"/>
        <v>9.4334999999999987</v>
      </c>
      <c r="L387" s="27"/>
      <c r="M387" s="28">
        <f t="shared" si="147"/>
        <v>0</v>
      </c>
      <c r="N387" s="26">
        <f t="shared" si="150"/>
        <v>8.7384000000000004</v>
      </c>
      <c r="O387" s="25"/>
      <c r="P387" s="26">
        <f t="shared" si="151"/>
        <v>0</v>
      </c>
    </row>
    <row r="388" spans="1:16" ht="93.75" customHeight="1" x14ac:dyDescent="0.2">
      <c r="A388" s="126"/>
      <c r="B388" s="180" t="s">
        <v>1766</v>
      </c>
      <c r="C388" s="149" t="s">
        <v>1767</v>
      </c>
      <c r="D388" s="33"/>
      <c r="E388" s="21" t="s">
        <v>21</v>
      </c>
      <c r="F388" s="22" t="s">
        <v>13</v>
      </c>
      <c r="G388" s="23">
        <v>2</v>
      </c>
      <c r="H388" s="24">
        <v>7.49</v>
      </c>
      <c r="I388" s="25"/>
      <c r="J388" s="26">
        <f t="shared" si="146"/>
        <v>0</v>
      </c>
      <c r="K388" s="26">
        <f t="shared" si="149"/>
        <v>7.1154999999999999</v>
      </c>
      <c r="L388" s="27"/>
      <c r="M388" s="28">
        <f t="shared" si="147"/>
        <v>0</v>
      </c>
      <c r="N388" s="26">
        <f t="shared" si="150"/>
        <v>6.5912000000000006</v>
      </c>
      <c r="O388" s="25"/>
      <c r="P388" s="26">
        <f t="shared" si="151"/>
        <v>0</v>
      </c>
    </row>
    <row r="389" spans="1:16" ht="93.75" customHeight="1" x14ac:dyDescent="0.2">
      <c r="A389" s="126"/>
      <c r="B389" s="180" t="s">
        <v>495</v>
      </c>
      <c r="C389" s="149" t="s">
        <v>496</v>
      </c>
      <c r="D389" s="33"/>
      <c r="E389" s="21" t="s">
        <v>21</v>
      </c>
      <c r="F389" s="22" t="s">
        <v>13</v>
      </c>
      <c r="G389" s="23">
        <v>2</v>
      </c>
      <c r="H389" s="24">
        <v>3.21</v>
      </c>
      <c r="I389" s="25"/>
      <c r="J389" s="26">
        <f t="shared" si="146"/>
        <v>0</v>
      </c>
      <c r="K389" s="26">
        <f t="shared" si="149"/>
        <v>3.0494999999999997</v>
      </c>
      <c r="L389" s="27"/>
      <c r="M389" s="28">
        <f t="shared" si="147"/>
        <v>0</v>
      </c>
      <c r="N389" s="26">
        <f t="shared" si="150"/>
        <v>2.8248000000000002</v>
      </c>
      <c r="O389" s="25"/>
      <c r="P389" s="26">
        <f t="shared" si="148"/>
        <v>0</v>
      </c>
    </row>
    <row r="390" spans="1:16" ht="93.75" customHeight="1" x14ac:dyDescent="0.2">
      <c r="A390" s="126"/>
      <c r="B390" s="180" t="s">
        <v>225</v>
      </c>
      <c r="C390" s="149" t="s">
        <v>238</v>
      </c>
      <c r="D390" s="22"/>
      <c r="E390" s="44" t="s">
        <v>213</v>
      </c>
      <c r="F390" s="22" t="s">
        <v>13</v>
      </c>
      <c r="G390" s="23">
        <v>2</v>
      </c>
      <c r="H390" s="24">
        <v>4.99</v>
      </c>
      <c r="I390" s="25"/>
      <c r="J390" s="26">
        <f>+H390*I390</f>
        <v>0</v>
      </c>
      <c r="K390" s="26">
        <f t="shared" si="149"/>
        <v>4.7404999999999999</v>
      </c>
      <c r="L390" s="27"/>
      <c r="M390" s="28">
        <f>K390*L390</f>
        <v>0</v>
      </c>
      <c r="N390" s="26">
        <f t="shared" si="150"/>
        <v>4.3912000000000004</v>
      </c>
      <c r="O390" s="25"/>
      <c r="P390" s="26">
        <f t="shared" ref="P390:P440" si="152">+N390*O390</f>
        <v>0</v>
      </c>
    </row>
    <row r="391" spans="1:16" ht="93.75" customHeight="1" x14ac:dyDescent="0.2">
      <c r="A391" s="126"/>
      <c r="B391" s="180" t="s">
        <v>1737</v>
      </c>
      <c r="C391" s="149" t="s">
        <v>1743</v>
      </c>
      <c r="D391" s="22"/>
      <c r="E391" s="44" t="s">
        <v>15</v>
      </c>
      <c r="F391" s="22" t="s">
        <v>13</v>
      </c>
      <c r="G391" s="23">
        <v>2</v>
      </c>
      <c r="H391" s="24">
        <v>3.36</v>
      </c>
      <c r="I391" s="25"/>
      <c r="J391" s="26">
        <f>+H391*I391</f>
        <v>0</v>
      </c>
      <c r="K391" s="26">
        <f t="shared" si="149"/>
        <v>3.1919999999999997</v>
      </c>
      <c r="L391" s="27"/>
      <c r="M391" s="28">
        <f>K391*L391</f>
        <v>0</v>
      </c>
      <c r="N391" s="26">
        <f t="shared" si="150"/>
        <v>2.9567999999999999</v>
      </c>
      <c r="O391" s="25"/>
      <c r="P391" s="26">
        <f t="shared" si="152"/>
        <v>0</v>
      </c>
    </row>
    <row r="392" spans="1:16" ht="93.75" customHeight="1" x14ac:dyDescent="0.2">
      <c r="A392" s="126"/>
      <c r="B392" s="326" t="s">
        <v>2104</v>
      </c>
      <c r="C392" s="325" t="s">
        <v>2105</v>
      </c>
      <c r="D392" s="322"/>
      <c r="E392" s="378" t="s">
        <v>15</v>
      </c>
      <c r="F392" s="322" t="s">
        <v>13</v>
      </c>
      <c r="G392" s="323">
        <v>2</v>
      </c>
      <c r="H392" s="324">
        <v>7.31</v>
      </c>
      <c r="I392" s="25"/>
      <c r="J392" s="26">
        <f>+H392*I392</f>
        <v>0</v>
      </c>
      <c r="K392" s="26">
        <f t="shared" si="149"/>
        <v>6.9444999999999997</v>
      </c>
      <c r="L392" s="27"/>
      <c r="M392" s="28">
        <f>K392*L392</f>
        <v>0</v>
      </c>
      <c r="N392" s="26">
        <f t="shared" si="150"/>
        <v>6.4327999999999994</v>
      </c>
      <c r="O392" s="25"/>
      <c r="P392" s="26">
        <f t="shared" si="152"/>
        <v>0</v>
      </c>
    </row>
    <row r="393" spans="1:16" ht="93.75" customHeight="1" x14ac:dyDescent="0.2">
      <c r="A393" s="126"/>
      <c r="B393" s="193" t="s">
        <v>1770</v>
      </c>
      <c r="C393" s="163" t="s">
        <v>1771</v>
      </c>
      <c r="D393" s="33"/>
      <c r="E393" s="44" t="s">
        <v>15</v>
      </c>
      <c r="F393" s="22" t="s">
        <v>13</v>
      </c>
      <c r="G393" s="23">
        <v>2</v>
      </c>
      <c r="H393" s="24">
        <v>2.89</v>
      </c>
      <c r="I393" s="25"/>
      <c r="J393" s="26">
        <f>+H393*I393</f>
        <v>0</v>
      </c>
      <c r="K393" s="26">
        <f t="shared" si="149"/>
        <v>2.7454999999999998</v>
      </c>
      <c r="L393" s="27"/>
      <c r="M393" s="28">
        <f>K393*L393</f>
        <v>0</v>
      </c>
      <c r="N393" s="26">
        <f t="shared" si="150"/>
        <v>2.5432000000000001</v>
      </c>
      <c r="O393" s="25"/>
      <c r="P393" s="26">
        <f t="shared" si="152"/>
        <v>0</v>
      </c>
    </row>
    <row r="394" spans="1:16" ht="93.75" customHeight="1" x14ac:dyDescent="0.2">
      <c r="A394" s="126"/>
      <c r="B394" s="193" t="s">
        <v>239</v>
      </c>
      <c r="C394" s="164" t="s">
        <v>315</v>
      </c>
      <c r="D394" s="33"/>
      <c r="E394" s="21" t="s">
        <v>15</v>
      </c>
      <c r="F394" s="22" t="s">
        <v>13</v>
      </c>
      <c r="G394" s="23">
        <v>2</v>
      </c>
      <c r="H394" s="24">
        <v>6.49</v>
      </c>
      <c r="I394" s="25"/>
      <c r="J394" s="26">
        <f>+H394*I394</f>
        <v>0</v>
      </c>
      <c r="K394" s="26">
        <f t="shared" si="149"/>
        <v>6.1654999999999998</v>
      </c>
      <c r="L394" s="27"/>
      <c r="M394" s="28">
        <f>K394*L394</f>
        <v>0</v>
      </c>
      <c r="N394" s="26">
        <f t="shared" si="150"/>
        <v>5.7111999999999998</v>
      </c>
      <c r="O394" s="25"/>
      <c r="P394" s="26">
        <f t="shared" si="152"/>
        <v>0</v>
      </c>
    </row>
    <row r="395" spans="1:16" ht="57.6" customHeight="1" x14ac:dyDescent="0.2">
      <c r="A395" s="126"/>
      <c r="B395" s="227"/>
      <c r="C395" s="88"/>
      <c r="D395" s="88"/>
      <c r="E395" s="88"/>
      <c r="F395" s="88"/>
      <c r="G395" s="227" t="s">
        <v>947</v>
      </c>
      <c r="H395" s="106"/>
      <c r="I395" s="106"/>
      <c r="J395" s="106"/>
      <c r="K395" s="106"/>
      <c r="L395" s="106"/>
      <c r="M395" s="106"/>
      <c r="N395" s="106"/>
      <c r="O395" s="106"/>
      <c r="P395" s="106"/>
    </row>
    <row r="396" spans="1:16" ht="93.75" customHeight="1" x14ac:dyDescent="0.2">
      <c r="A396" s="126"/>
      <c r="B396" s="379" t="s">
        <v>948</v>
      </c>
      <c r="C396" s="360" t="s">
        <v>1758</v>
      </c>
      <c r="D396" s="327"/>
      <c r="E396" s="328" t="s">
        <v>12</v>
      </c>
      <c r="F396" s="322" t="s">
        <v>949</v>
      </c>
      <c r="G396" s="323">
        <v>2</v>
      </c>
      <c r="H396" s="324">
        <v>2.15</v>
      </c>
      <c r="I396" s="25"/>
      <c r="J396" s="26">
        <f>+H396*I396</f>
        <v>0</v>
      </c>
      <c r="K396" s="26">
        <f t="shared" si="149"/>
        <v>2.0425</v>
      </c>
      <c r="L396" s="27"/>
      <c r="M396" s="28">
        <f>K396*L396</f>
        <v>0</v>
      </c>
      <c r="N396" s="26">
        <f t="shared" si="150"/>
        <v>1.8919999999999999</v>
      </c>
      <c r="O396" s="25"/>
      <c r="P396" s="26">
        <f>+N396*O396</f>
        <v>0</v>
      </c>
    </row>
    <row r="397" spans="1:16" ht="93.75" customHeight="1" x14ac:dyDescent="0.2">
      <c r="A397" s="126"/>
      <c r="B397" s="228"/>
      <c r="C397" s="88"/>
      <c r="D397" s="88"/>
      <c r="E397" s="88"/>
      <c r="F397" s="88"/>
      <c r="G397" s="228" t="s">
        <v>1929</v>
      </c>
      <c r="H397" s="106"/>
      <c r="I397" s="106"/>
      <c r="J397" s="106"/>
      <c r="K397" s="106"/>
      <c r="L397" s="106"/>
      <c r="M397" s="106"/>
      <c r="N397" s="106"/>
      <c r="O397" s="106"/>
      <c r="P397" s="106"/>
    </row>
    <row r="398" spans="1:16" ht="93.75" customHeight="1" x14ac:dyDescent="0.2">
      <c r="A398" s="126"/>
      <c r="B398" s="379" t="s">
        <v>1930</v>
      </c>
      <c r="C398" s="360" t="s">
        <v>1931</v>
      </c>
      <c r="D398" s="327"/>
      <c r="E398" s="328" t="s">
        <v>11</v>
      </c>
      <c r="F398" s="322" t="s">
        <v>13</v>
      </c>
      <c r="G398" s="323">
        <v>2</v>
      </c>
      <c r="H398" s="324">
        <v>35.340000000000003</v>
      </c>
      <c r="I398" s="25"/>
      <c r="J398" s="26">
        <f>+H398*I398</f>
        <v>0</v>
      </c>
      <c r="K398" s="26">
        <f>H398*(1-5%)</f>
        <v>33.573</v>
      </c>
      <c r="L398" s="27"/>
      <c r="M398" s="28">
        <f>K398*L398</f>
        <v>0</v>
      </c>
      <c r="N398" s="26">
        <f>H398*(1-12%)</f>
        <v>31.099200000000003</v>
      </c>
      <c r="O398" s="25"/>
      <c r="P398" s="26">
        <f>+N398*O398</f>
        <v>0</v>
      </c>
    </row>
    <row r="399" spans="1:16" ht="93.75" customHeight="1" x14ac:dyDescent="0.2">
      <c r="A399" s="126"/>
      <c r="B399" s="379" t="s">
        <v>1932</v>
      </c>
      <c r="C399" s="360" t="s">
        <v>1933</v>
      </c>
      <c r="D399" s="327"/>
      <c r="E399" s="328" t="s">
        <v>6</v>
      </c>
      <c r="F399" s="322" t="s">
        <v>13</v>
      </c>
      <c r="G399" s="323">
        <v>2</v>
      </c>
      <c r="H399" s="324">
        <v>35.340000000000003</v>
      </c>
      <c r="I399" s="25"/>
      <c r="J399" s="26">
        <f>+H399*I399</f>
        <v>0</v>
      </c>
      <c r="K399" s="26">
        <f>H399*(1-5%)</f>
        <v>33.573</v>
      </c>
      <c r="L399" s="27"/>
      <c r="M399" s="28">
        <f>K399*L399</f>
        <v>0</v>
      </c>
      <c r="N399" s="26">
        <f>H399*(1-12%)</f>
        <v>31.099200000000003</v>
      </c>
      <c r="O399" s="25"/>
      <c r="P399" s="26">
        <f>+N399*O399</f>
        <v>0</v>
      </c>
    </row>
    <row r="400" spans="1:16" ht="93.75" customHeight="1" x14ac:dyDescent="0.2">
      <c r="A400" s="126"/>
      <c r="B400" s="379" t="s">
        <v>1928</v>
      </c>
      <c r="C400" s="360" t="s">
        <v>1934</v>
      </c>
      <c r="D400" s="327"/>
      <c r="E400" s="328" t="s">
        <v>6</v>
      </c>
      <c r="F400" s="322" t="s">
        <v>13</v>
      </c>
      <c r="G400" s="323">
        <v>2</v>
      </c>
      <c r="H400" s="324">
        <v>40.86</v>
      </c>
      <c r="I400" s="25"/>
      <c r="J400" s="26">
        <f>+H400*I400</f>
        <v>0</v>
      </c>
      <c r="K400" s="26">
        <f>H400*(1-5%)</f>
        <v>38.817</v>
      </c>
      <c r="L400" s="27"/>
      <c r="M400" s="28">
        <f>K400*L400</f>
        <v>0</v>
      </c>
      <c r="N400" s="26">
        <f>H400*(1-12%)</f>
        <v>35.956800000000001</v>
      </c>
      <c r="O400" s="25"/>
      <c r="P400" s="26">
        <f>+N400*O400</f>
        <v>0</v>
      </c>
    </row>
    <row r="401" spans="1:16" ht="61.9" customHeight="1" x14ac:dyDescent="0.2">
      <c r="A401" s="127"/>
      <c r="B401" s="228"/>
      <c r="C401" s="88"/>
      <c r="D401" s="88"/>
      <c r="E401" s="88"/>
      <c r="F401" s="88"/>
      <c r="G401" s="228" t="s">
        <v>300</v>
      </c>
      <c r="H401" s="106"/>
      <c r="I401" s="106"/>
      <c r="J401" s="106"/>
      <c r="K401" s="106"/>
      <c r="L401" s="106"/>
      <c r="M401" s="106"/>
      <c r="N401" s="106"/>
      <c r="O401" s="106"/>
      <c r="P401" s="106"/>
    </row>
    <row r="402" spans="1:16" ht="93.75" customHeight="1" x14ac:dyDescent="0.2">
      <c r="A402" s="127"/>
      <c r="B402" s="180">
        <v>45456</v>
      </c>
      <c r="C402" s="108" t="s">
        <v>316</v>
      </c>
      <c r="D402" s="78"/>
      <c r="E402" s="71" t="s">
        <v>71</v>
      </c>
      <c r="F402" s="79" t="s">
        <v>73</v>
      </c>
      <c r="G402" s="73" t="s">
        <v>72</v>
      </c>
      <c r="H402" s="74">
        <v>7.49</v>
      </c>
      <c r="I402" s="25"/>
      <c r="J402" s="75">
        <f>+H402*I402</f>
        <v>0</v>
      </c>
      <c r="K402" s="26">
        <f t="shared" si="149"/>
        <v>7.1154999999999999</v>
      </c>
      <c r="L402" s="27"/>
      <c r="M402" s="76">
        <f>K402*L402</f>
        <v>0</v>
      </c>
      <c r="N402" s="26">
        <f t="shared" si="150"/>
        <v>6.5912000000000006</v>
      </c>
      <c r="O402" s="25"/>
      <c r="P402" s="75">
        <f t="shared" si="152"/>
        <v>0</v>
      </c>
    </row>
    <row r="403" spans="1:16" s="305" customFormat="1" ht="93.75" customHeight="1" x14ac:dyDescent="0.2">
      <c r="A403" s="127"/>
      <c r="B403" s="180">
        <v>10930</v>
      </c>
      <c r="C403" s="109" t="s">
        <v>1109</v>
      </c>
      <c r="D403" s="104"/>
      <c r="E403" s="97" t="s">
        <v>1110</v>
      </c>
      <c r="F403" s="61" t="s">
        <v>1111</v>
      </c>
      <c r="G403" s="62">
        <v>1</v>
      </c>
      <c r="H403" s="63">
        <v>8.99</v>
      </c>
      <c r="I403" s="25"/>
      <c r="J403" s="64">
        <f>+H403*I403</f>
        <v>0</v>
      </c>
      <c r="K403" s="26">
        <f t="shared" si="149"/>
        <v>8.5404999999999998</v>
      </c>
      <c r="L403" s="27"/>
      <c r="M403" s="65">
        <f>K403*L403</f>
        <v>0</v>
      </c>
      <c r="N403" s="26">
        <f t="shared" si="150"/>
        <v>7.9112</v>
      </c>
      <c r="O403" s="25"/>
      <c r="P403" s="64">
        <f>+N403*O403</f>
        <v>0</v>
      </c>
    </row>
    <row r="404" spans="1:16" ht="60" customHeight="1" x14ac:dyDescent="0.2">
      <c r="A404" s="122"/>
      <c r="B404" s="187"/>
      <c r="C404" s="88"/>
      <c r="D404" s="88"/>
      <c r="E404" s="88"/>
      <c r="F404" s="88"/>
      <c r="G404" s="187" t="s">
        <v>1470</v>
      </c>
      <c r="H404" s="106"/>
      <c r="I404" s="106"/>
      <c r="J404" s="106"/>
      <c r="K404" s="106"/>
      <c r="L404" s="106"/>
      <c r="M404" s="106"/>
      <c r="N404" s="106"/>
      <c r="O404" s="106"/>
      <c r="P404" s="106"/>
    </row>
    <row r="405" spans="1:16" s="306" customFormat="1" ht="93.75" customHeight="1" x14ac:dyDescent="0.2">
      <c r="A405" s="122"/>
      <c r="B405" s="186" t="s">
        <v>468</v>
      </c>
      <c r="C405" s="165" t="s">
        <v>317</v>
      </c>
      <c r="D405" s="105"/>
      <c r="E405" s="105" t="s">
        <v>11</v>
      </c>
      <c r="F405" s="99" t="s">
        <v>13</v>
      </c>
      <c r="G405" s="100">
        <v>1</v>
      </c>
      <c r="H405" s="101">
        <v>53.03</v>
      </c>
      <c r="I405" s="25"/>
      <c r="J405" s="102">
        <f>+H405*I405</f>
        <v>0</v>
      </c>
      <c r="K405" s="26">
        <f t="shared" si="149"/>
        <v>50.378499999999995</v>
      </c>
      <c r="L405" s="27"/>
      <c r="M405" s="103">
        <f>K405*L405</f>
        <v>0</v>
      </c>
      <c r="N405" s="26">
        <f t="shared" si="150"/>
        <v>46.666400000000003</v>
      </c>
      <c r="O405" s="25"/>
      <c r="P405" s="102">
        <f t="shared" si="152"/>
        <v>0</v>
      </c>
    </row>
    <row r="406" spans="1:16" ht="93.75" customHeight="1" x14ac:dyDescent="0.2">
      <c r="A406" s="122"/>
      <c r="B406" s="179"/>
      <c r="C406" s="66"/>
      <c r="D406" s="66"/>
      <c r="E406" s="66"/>
      <c r="F406" s="66"/>
      <c r="G406" s="179" t="s">
        <v>1643</v>
      </c>
      <c r="H406" s="106"/>
      <c r="I406" s="106"/>
      <c r="J406" s="106"/>
      <c r="K406" s="106"/>
      <c r="L406" s="106"/>
      <c r="M406" s="106"/>
      <c r="N406" s="106"/>
      <c r="O406" s="106"/>
      <c r="P406" s="106"/>
    </row>
    <row r="407" spans="1:16" ht="93.75" customHeight="1" x14ac:dyDescent="0.2">
      <c r="A407" s="122"/>
      <c r="B407" s="185" t="s">
        <v>396</v>
      </c>
      <c r="C407" s="150" t="s">
        <v>397</v>
      </c>
      <c r="D407" s="86"/>
      <c r="E407" s="86" t="s">
        <v>11</v>
      </c>
      <c r="F407" s="79" t="s">
        <v>13</v>
      </c>
      <c r="G407" s="73">
        <v>2</v>
      </c>
      <c r="H407" s="74">
        <v>3.03</v>
      </c>
      <c r="I407" s="25"/>
      <c r="J407" s="75">
        <f>+H407*I407</f>
        <v>0</v>
      </c>
      <c r="K407" s="26">
        <f t="shared" si="149"/>
        <v>2.8784999999999998</v>
      </c>
      <c r="L407" s="27"/>
      <c r="M407" s="76">
        <f>K407*L407</f>
        <v>0</v>
      </c>
      <c r="N407" s="26">
        <f t="shared" si="150"/>
        <v>2.6663999999999999</v>
      </c>
      <c r="O407" s="25"/>
      <c r="P407" s="75">
        <f t="shared" si="152"/>
        <v>0</v>
      </c>
    </row>
    <row r="408" spans="1:16" ht="93.75" customHeight="1" x14ac:dyDescent="0.2">
      <c r="A408" s="122"/>
      <c r="B408" s="318" t="s">
        <v>2127</v>
      </c>
      <c r="C408" s="371" t="s">
        <v>2128</v>
      </c>
      <c r="D408" s="372"/>
      <c r="E408" s="372" t="s">
        <v>11</v>
      </c>
      <c r="F408" s="374" t="s">
        <v>13</v>
      </c>
      <c r="G408" s="342">
        <v>2</v>
      </c>
      <c r="H408" s="343">
        <v>3.07</v>
      </c>
      <c r="I408" s="25"/>
      <c r="J408" s="75">
        <f>+H408*I408</f>
        <v>0</v>
      </c>
      <c r="K408" s="26">
        <f t="shared" ref="K408" si="153">H408*(1-5%)</f>
        <v>2.9164999999999996</v>
      </c>
      <c r="L408" s="27"/>
      <c r="M408" s="76">
        <f>K408*L408</f>
        <v>0</v>
      </c>
      <c r="N408" s="26">
        <f t="shared" ref="N408" si="154">H408*(1-12%)</f>
        <v>2.7016</v>
      </c>
      <c r="O408" s="25"/>
      <c r="P408" s="75">
        <f t="shared" ref="P408" si="155">+N408*O408</f>
        <v>0</v>
      </c>
    </row>
    <row r="409" spans="1:16" ht="93.75" customHeight="1" x14ac:dyDescent="0.2">
      <c r="A409" s="122"/>
      <c r="B409" s="185" t="s">
        <v>523</v>
      </c>
      <c r="C409" s="149" t="s">
        <v>524</v>
      </c>
      <c r="D409" s="33"/>
      <c r="E409" s="33" t="s">
        <v>11</v>
      </c>
      <c r="F409" s="22" t="s">
        <v>13</v>
      </c>
      <c r="G409" s="23">
        <v>2</v>
      </c>
      <c r="H409" s="24">
        <v>2.46</v>
      </c>
      <c r="I409" s="25"/>
      <c r="J409" s="26">
        <f t="shared" ref="J409:J440" si="156">+H409*I409</f>
        <v>0</v>
      </c>
      <c r="K409" s="26">
        <f t="shared" si="149"/>
        <v>2.3369999999999997</v>
      </c>
      <c r="L409" s="27"/>
      <c r="M409" s="28">
        <f t="shared" ref="M409:M440" si="157">K409*L409</f>
        <v>0</v>
      </c>
      <c r="N409" s="26">
        <f t="shared" si="150"/>
        <v>2.1648000000000001</v>
      </c>
      <c r="O409" s="25"/>
      <c r="P409" s="26">
        <f t="shared" si="152"/>
        <v>0</v>
      </c>
    </row>
    <row r="410" spans="1:16" ht="93.75" customHeight="1" x14ac:dyDescent="0.2">
      <c r="A410" s="122"/>
      <c r="B410" s="185" t="s">
        <v>1837</v>
      </c>
      <c r="C410" s="149" t="s">
        <v>1838</v>
      </c>
      <c r="D410" s="33"/>
      <c r="E410" s="33" t="s">
        <v>11</v>
      </c>
      <c r="F410" s="22" t="s">
        <v>13</v>
      </c>
      <c r="G410" s="23">
        <v>2</v>
      </c>
      <c r="H410" s="24">
        <v>2.46</v>
      </c>
      <c r="I410" s="25"/>
      <c r="J410" s="26">
        <f>+H410*I410</f>
        <v>0</v>
      </c>
      <c r="K410" s="26">
        <f>H410*(1-5%)</f>
        <v>2.3369999999999997</v>
      </c>
      <c r="L410" s="27"/>
      <c r="M410" s="28">
        <f>K410*L410</f>
        <v>0</v>
      </c>
      <c r="N410" s="26">
        <f>H410*(1-12%)</f>
        <v>2.1648000000000001</v>
      </c>
      <c r="O410" s="25"/>
      <c r="P410" s="26">
        <f>+N410*O410</f>
        <v>0</v>
      </c>
    </row>
    <row r="411" spans="1:16" ht="93.75" customHeight="1" x14ac:dyDescent="0.2">
      <c r="A411" s="122"/>
      <c r="B411" s="185" t="s">
        <v>858</v>
      </c>
      <c r="C411" s="149" t="s">
        <v>859</v>
      </c>
      <c r="D411" s="33"/>
      <c r="E411" s="33" t="s">
        <v>11</v>
      </c>
      <c r="F411" s="22" t="s">
        <v>13</v>
      </c>
      <c r="G411" s="23">
        <v>2</v>
      </c>
      <c r="H411" s="24">
        <v>3.02</v>
      </c>
      <c r="I411" s="25"/>
      <c r="J411" s="26">
        <f>+H411*I411</f>
        <v>0</v>
      </c>
      <c r="K411" s="26">
        <f t="shared" si="149"/>
        <v>2.8689999999999998</v>
      </c>
      <c r="L411" s="27"/>
      <c r="M411" s="28">
        <f>K411*L411</f>
        <v>0</v>
      </c>
      <c r="N411" s="26">
        <f t="shared" si="150"/>
        <v>2.6576</v>
      </c>
      <c r="O411" s="25"/>
      <c r="P411" s="26">
        <f>+N411*O411</f>
        <v>0</v>
      </c>
    </row>
    <row r="412" spans="1:16" ht="93.75" customHeight="1" x14ac:dyDescent="0.2">
      <c r="A412" s="122"/>
      <c r="B412" s="185" t="s">
        <v>860</v>
      </c>
      <c r="C412" s="149" t="s">
        <v>861</v>
      </c>
      <c r="D412" s="33"/>
      <c r="E412" s="33" t="s">
        <v>11</v>
      </c>
      <c r="F412" s="22" t="s">
        <v>13</v>
      </c>
      <c r="G412" s="23">
        <v>2</v>
      </c>
      <c r="H412" s="24">
        <v>2.97</v>
      </c>
      <c r="I412" s="25"/>
      <c r="J412" s="26">
        <f>+H412*I412</f>
        <v>0</v>
      </c>
      <c r="K412" s="26">
        <f t="shared" si="149"/>
        <v>2.8214999999999999</v>
      </c>
      <c r="L412" s="27"/>
      <c r="M412" s="28">
        <f>K412*L412</f>
        <v>0</v>
      </c>
      <c r="N412" s="26">
        <f t="shared" si="150"/>
        <v>2.6136000000000004</v>
      </c>
      <c r="O412" s="25"/>
      <c r="P412" s="26">
        <f>+N412*O412</f>
        <v>0</v>
      </c>
    </row>
    <row r="413" spans="1:16" ht="93.75" customHeight="1" x14ac:dyDescent="0.2">
      <c r="A413" s="122"/>
      <c r="B413" s="185" t="s">
        <v>575</v>
      </c>
      <c r="C413" s="149" t="s">
        <v>576</v>
      </c>
      <c r="D413" s="33"/>
      <c r="E413" s="33" t="s">
        <v>11</v>
      </c>
      <c r="F413" s="22" t="s">
        <v>13</v>
      </c>
      <c r="G413" s="23">
        <v>2</v>
      </c>
      <c r="H413" s="24">
        <v>2.71</v>
      </c>
      <c r="I413" s="25"/>
      <c r="J413" s="26">
        <f t="shared" si="156"/>
        <v>0</v>
      </c>
      <c r="K413" s="26">
        <f t="shared" si="149"/>
        <v>2.5745</v>
      </c>
      <c r="L413" s="27"/>
      <c r="M413" s="28">
        <f t="shared" si="157"/>
        <v>0</v>
      </c>
      <c r="N413" s="26">
        <f t="shared" si="150"/>
        <v>2.3847999999999998</v>
      </c>
      <c r="O413" s="25"/>
      <c r="P413" s="26">
        <f t="shared" si="152"/>
        <v>0</v>
      </c>
    </row>
    <row r="414" spans="1:16" ht="93.75" customHeight="1" x14ac:dyDescent="0.2">
      <c r="A414" s="122"/>
      <c r="B414" s="318" t="s">
        <v>1833</v>
      </c>
      <c r="C414" s="325" t="s">
        <v>1834</v>
      </c>
      <c r="D414" s="320"/>
      <c r="E414" s="320" t="s">
        <v>11</v>
      </c>
      <c r="F414" s="322" t="s">
        <v>13</v>
      </c>
      <c r="G414" s="323">
        <v>2</v>
      </c>
      <c r="H414" s="324">
        <v>0.92</v>
      </c>
      <c r="I414" s="25"/>
      <c r="J414" s="26">
        <f t="shared" si="156"/>
        <v>0</v>
      </c>
      <c r="K414" s="26">
        <f t="shared" si="149"/>
        <v>0.874</v>
      </c>
      <c r="L414" s="27"/>
      <c r="M414" s="28">
        <f t="shared" si="157"/>
        <v>0</v>
      </c>
      <c r="N414" s="26">
        <f t="shared" si="150"/>
        <v>0.80959999999999999</v>
      </c>
      <c r="O414" s="25"/>
      <c r="P414" s="26">
        <f t="shared" si="152"/>
        <v>0</v>
      </c>
    </row>
    <row r="415" spans="1:16" ht="93.75" customHeight="1" x14ac:dyDescent="0.2">
      <c r="A415" s="122"/>
      <c r="B415" s="318" t="s">
        <v>721</v>
      </c>
      <c r="C415" s="325" t="s">
        <v>722</v>
      </c>
      <c r="D415" s="320"/>
      <c r="E415" s="320" t="s">
        <v>11</v>
      </c>
      <c r="F415" s="322" t="s">
        <v>13</v>
      </c>
      <c r="G415" s="323">
        <v>2</v>
      </c>
      <c r="H415" s="324">
        <v>2.15</v>
      </c>
      <c r="I415" s="25"/>
      <c r="J415" s="26">
        <f t="shared" si="156"/>
        <v>0</v>
      </c>
      <c r="K415" s="26">
        <f t="shared" si="149"/>
        <v>2.0425</v>
      </c>
      <c r="L415" s="27"/>
      <c r="M415" s="28">
        <f t="shared" si="157"/>
        <v>0</v>
      </c>
      <c r="N415" s="26">
        <f t="shared" si="150"/>
        <v>1.8919999999999999</v>
      </c>
      <c r="O415" s="25"/>
      <c r="P415" s="26">
        <f t="shared" si="152"/>
        <v>0</v>
      </c>
    </row>
    <row r="416" spans="1:16" ht="93.75" customHeight="1" x14ac:dyDescent="0.2">
      <c r="A416" s="122"/>
      <c r="B416" s="185" t="s">
        <v>1551</v>
      </c>
      <c r="C416" s="149" t="s">
        <v>1552</v>
      </c>
      <c r="D416" s="33"/>
      <c r="E416" s="33" t="s">
        <v>6</v>
      </c>
      <c r="F416" s="22" t="s">
        <v>13</v>
      </c>
      <c r="G416" s="23">
        <v>2</v>
      </c>
      <c r="H416" s="24">
        <v>1.91</v>
      </c>
      <c r="I416" s="25"/>
      <c r="J416" s="26">
        <f t="shared" si="156"/>
        <v>0</v>
      </c>
      <c r="K416" s="26">
        <f t="shared" si="149"/>
        <v>1.8144999999999998</v>
      </c>
      <c r="L416" s="27"/>
      <c r="M416" s="28">
        <f t="shared" si="157"/>
        <v>0</v>
      </c>
      <c r="N416" s="26">
        <f t="shared" si="150"/>
        <v>1.6807999999999998</v>
      </c>
      <c r="O416" s="25"/>
      <c r="P416" s="26">
        <f t="shared" si="152"/>
        <v>0</v>
      </c>
    </row>
    <row r="417" spans="1:16" ht="93.75" customHeight="1" x14ac:dyDescent="0.2">
      <c r="A417" s="122"/>
      <c r="B417" s="318" t="s">
        <v>1553</v>
      </c>
      <c r="C417" s="325" t="s">
        <v>1554</v>
      </c>
      <c r="D417" s="320"/>
      <c r="E417" s="320" t="s">
        <v>6</v>
      </c>
      <c r="F417" s="322" t="s">
        <v>13</v>
      </c>
      <c r="G417" s="323">
        <v>2</v>
      </c>
      <c r="H417" s="324">
        <v>2.64</v>
      </c>
      <c r="I417" s="25"/>
      <c r="J417" s="26">
        <f t="shared" si="156"/>
        <v>0</v>
      </c>
      <c r="K417" s="26">
        <f t="shared" si="149"/>
        <v>2.508</v>
      </c>
      <c r="L417" s="27"/>
      <c r="M417" s="28">
        <f t="shared" si="157"/>
        <v>0</v>
      </c>
      <c r="N417" s="26">
        <f t="shared" si="150"/>
        <v>2.3231999999999999</v>
      </c>
      <c r="O417" s="25"/>
      <c r="P417" s="26">
        <f t="shared" si="152"/>
        <v>0</v>
      </c>
    </row>
    <row r="418" spans="1:16" ht="93.75" customHeight="1" x14ac:dyDescent="0.2">
      <c r="A418" s="122"/>
      <c r="B418" s="318" t="s">
        <v>1555</v>
      </c>
      <c r="C418" s="325" t="s">
        <v>1556</v>
      </c>
      <c r="D418" s="320"/>
      <c r="E418" s="320" t="s">
        <v>6</v>
      </c>
      <c r="F418" s="322" t="s">
        <v>13</v>
      </c>
      <c r="G418" s="323">
        <v>2</v>
      </c>
      <c r="H418" s="324">
        <v>2.64</v>
      </c>
      <c r="I418" s="25"/>
      <c r="J418" s="26">
        <f t="shared" si="156"/>
        <v>0</v>
      </c>
      <c r="K418" s="26">
        <f t="shared" si="149"/>
        <v>2.508</v>
      </c>
      <c r="L418" s="27"/>
      <c r="M418" s="28">
        <f t="shared" si="157"/>
        <v>0</v>
      </c>
      <c r="N418" s="26">
        <f t="shared" si="150"/>
        <v>2.3231999999999999</v>
      </c>
      <c r="O418" s="25"/>
      <c r="P418" s="26">
        <f t="shared" si="152"/>
        <v>0</v>
      </c>
    </row>
    <row r="419" spans="1:16" ht="93.75" customHeight="1" x14ac:dyDescent="0.2">
      <c r="A419" s="122"/>
      <c r="B419" s="318" t="s">
        <v>2021</v>
      </c>
      <c r="C419" s="325" t="s">
        <v>2022</v>
      </c>
      <c r="D419" s="320"/>
      <c r="E419" s="320" t="s">
        <v>6</v>
      </c>
      <c r="F419" s="322" t="s">
        <v>13</v>
      </c>
      <c r="G419" s="323">
        <v>2</v>
      </c>
      <c r="H419" s="324">
        <v>2.7</v>
      </c>
      <c r="I419" s="25"/>
      <c r="J419" s="26">
        <f t="shared" si="156"/>
        <v>0</v>
      </c>
      <c r="K419" s="26">
        <f t="shared" si="149"/>
        <v>2.5649999999999999</v>
      </c>
      <c r="L419" s="27"/>
      <c r="M419" s="28">
        <f t="shared" si="157"/>
        <v>0</v>
      </c>
      <c r="N419" s="26">
        <f t="shared" si="150"/>
        <v>2.3760000000000003</v>
      </c>
      <c r="O419" s="25"/>
      <c r="P419" s="26">
        <f t="shared" si="152"/>
        <v>0</v>
      </c>
    </row>
    <row r="420" spans="1:16" ht="93.75" customHeight="1" x14ac:dyDescent="0.2">
      <c r="A420" s="122"/>
      <c r="B420" s="185" t="s">
        <v>1557</v>
      </c>
      <c r="C420" s="149" t="s">
        <v>1558</v>
      </c>
      <c r="D420" s="33"/>
      <c r="E420" s="33" t="s">
        <v>6</v>
      </c>
      <c r="F420" s="22" t="s">
        <v>13</v>
      </c>
      <c r="G420" s="23">
        <v>2</v>
      </c>
      <c r="H420" s="24">
        <v>2.48</v>
      </c>
      <c r="I420" s="25"/>
      <c r="J420" s="26">
        <f t="shared" si="156"/>
        <v>0</v>
      </c>
      <c r="K420" s="26">
        <f t="shared" si="149"/>
        <v>2.3559999999999999</v>
      </c>
      <c r="L420" s="27"/>
      <c r="M420" s="28">
        <f t="shared" si="157"/>
        <v>0</v>
      </c>
      <c r="N420" s="26">
        <f t="shared" si="150"/>
        <v>2.1823999999999999</v>
      </c>
      <c r="O420" s="25"/>
      <c r="P420" s="26">
        <f t="shared" si="152"/>
        <v>0</v>
      </c>
    </row>
    <row r="421" spans="1:16" ht="93.75" customHeight="1" x14ac:dyDescent="0.2">
      <c r="A421" s="122"/>
      <c r="B421" s="185" t="s">
        <v>836</v>
      </c>
      <c r="C421" s="149" t="s">
        <v>1559</v>
      </c>
      <c r="D421" s="33"/>
      <c r="E421" s="33" t="s">
        <v>6</v>
      </c>
      <c r="F421" s="22" t="s">
        <v>13</v>
      </c>
      <c r="G421" s="23">
        <v>2</v>
      </c>
      <c r="H421" s="24">
        <v>2.64</v>
      </c>
      <c r="I421" s="25"/>
      <c r="J421" s="26">
        <f t="shared" si="156"/>
        <v>0</v>
      </c>
      <c r="K421" s="26">
        <f t="shared" si="149"/>
        <v>2.508</v>
      </c>
      <c r="L421" s="27"/>
      <c r="M421" s="28">
        <f t="shared" si="157"/>
        <v>0</v>
      </c>
      <c r="N421" s="26">
        <f t="shared" si="150"/>
        <v>2.3231999999999999</v>
      </c>
      <c r="O421" s="25"/>
      <c r="P421" s="26">
        <f t="shared" si="152"/>
        <v>0</v>
      </c>
    </row>
    <row r="422" spans="1:16" ht="93.75" customHeight="1" x14ac:dyDescent="0.2">
      <c r="A422" s="122"/>
      <c r="B422" s="185" t="s">
        <v>936</v>
      </c>
      <c r="C422" s="149" t="s">
        <v>831</v>
      </c>
      <c r="D422" s="33"/>
      <c r="E422" s="33" t="s">
        <v>6</v>
      </c>
      <c r="F422" s="22" t="s">
        <v>13</v>
      </c>
      <c r="G422" s="23">
        <v>2</v>
      </c>
      <c r="H422" s="24">
        <v>2.34</v>
      </c>
      <c r="I422" s="25"/>
      <c r="J422" s="26">
        <f t="shared" si="156"/>
        <v>0</v>
      </c>
      <c r="K422" s="26">
        <f t="shared" si="149"/>
        <v>2.2229999999999999</v>
      </c>
      <c r="L422" s="27"/>
      <c r="M422" s="28">
        <f t="shared" si="157"/>
        <v>0</v>
      </c>
      <c r="N422" s="26">
        <f t="shared" si="150"/>
        <v>2.0591999999999997</v>
      </c>
      <c r="O422" s="25"/>
      <c r="P422" s="26">
        <f t="shared" si="152"/>
        <v>0</v>
      </c>
    </row>
    <row r="423" spans="1:16" ht="93.75" customHeight="1" x14ac:dyDescent="0.2">
      <c r="A423" s="122"/>
      <c r="B423" s="185" t="s">
        <v>937</v>
      </c>
      <c r="C423" s="149" t="s">
        <v>938</v>
      </c>
      <c r="D423" s="33"/>
      <c r="E423" s="33" t="s">
        <v>6</v>
      </c>
      <c r="F423" s="22" t="s">
        <v>13</v>
      </c>
      <c r="G423" s="23">
        <v>2</v>
      </c>
      <c r="H423" s="24">
        <v>2.4700000000000002</v>
      </c>
      <c r="I423" s="25"/>
      <c r="J423" s="26">
        <f t="shared" si="156"/>
        <v>0</v>
      </c>
      <c r="K423" s="26">
        <f t="shared" si="149"/>
        <v>2.3465000000000003</v>
      </c>
      <c r="L423" s="27"/>
      <c r="M423" s="28">
        <f t="shared" si="157"/>
        <v>0</v>
      </c>
      <c r="N423" s="26">
        <f t="shared" si="150"/>
        <v>2.1736</v>
      </c>
      <c r="O423" s="25"/>
      <c r="P423" s="26">
        <f t="shared" si="152"/>
        <v>0</v>
      </c>
    </row>
    <row r="424" spans="1:16" ht="93.75" customHeight="1" x14ac:dyDescent="0.2">
      <c r="A424" s="122"/>
      <c r="B424" s="185" t="s">
        <v>828</v>
      </c>
      <c r="C424" s="149" t="s">
        <v>829</v>
      </c>
      <c r="D424" s="33"/>
      <c r="E424" s="33" t="s">
        <v>6</v>
      </c>
      <c r="F424" s="22" t="s">
        <v>13</v>
      </c>
      <c r="G424" s="23">
        <v>2</v>
      </c>
      <c r="H424" s="24">
        <v>1.79</v>
      </c>
      <c r="I424" s="25"/>
      <c r="J424" s="26">
        <f t="shared" si="156"/>
        <v>0</v>
      </c>
      <c r="K424" s="26">
        <f t="shared" si="149"/>
        <v>1.7004999999999999</v>
      </c>
      <c r="L424" s="27"/>
      <c r="M424" s="28">
        <f t="shared" si="157"/>
        <v>0</v>
      </c>
      <c r="N424" s="26">
        <f t="shared" si="150"/>
        <v>1.5751999999999999</v>
      </c>
      <c r="O424" s="25"/>
      <c r="P424" s="26">
        <f t="shared" si="152"/>
        <v>0</v>
      </c>
    </row>
    <row r="425" spans="1:16" ht="93.75" customHeight="1" x14ac:dyDescent="0.2">
      <c r="A425" s="122"/>
      <c r="B425" s="185" t="s">
        <v>830</v>
      </c>
      <c r="C425" s="149" t="s">
        <v>831</v>
      </c>
      <c r="D425" s="33"/>
      <c r="E425" s="33" t="s">
        <v>6</v>
      </c>
      <c r="F425" s="22" t="s">
        <v>13</v>
      </c>
      <c r="G425" s="23">
        <v>2</v>
      </c>
      <c r="H425" s="24">
        <v>2.64</v>
      </c>
      <c r="I425" s="25"/>
      <c r="J425" s="26">
        <f t="shared" si="156"/>
        <v>0</v>
      </c>
      <c r="K425" s="26">
        <f t="shared" si="149"/>
        <v>2.508</v>
      </c>
      <c r="L425" s="27"/>
      <c r="M425" s="28">
        <f t="shared" si="157"/>
        <v>0</v>
      </c>
      <c r="N425" s="26">
        <f t="shared" si="150"/>
        <v>2.3231999999999999</v>
      </c>
      <c r="O425" s="25"/>
      <c r="P425" s="26">
        <f t="shared" si="152"/>
        <v>0</v>
      </c>
    </row>
    <row r="426" spans="1:16" ht="93.75" customHeight="1" x14ac:dyDescent="0.2">
      <c r="A426" s="122"/>
      <c r="B426" s="185" t="s">
        <v>832</v>
      </c>
      <c r="C426" s="149" t="s">
        <v>833</v>
      </c>
      <c r="D426" s="33"/>
      <c r="E426" s="33" t="s">
        <v>6</v>
      </c>
      <c r="F426" s="22" t="s">
        <v>13</v>
      </c>
      <c r="G426" s="23">
        <v>2</v>
      </c>
      <c r="H426" s="24">
        <v>2.69</v>
      </c>
      <c r="I426" s="25"/>
      <c r="J426" s="26">
        <f t="shared" si="156"/>
        <v>0</v>
      </c>
      <c r="K426" s="26">
        <f t="shared" si="149"/>
        <v>2.5554999999999999</v>
      </c>
      <c r="L426" s="27"/>
      <c r="M426" s="28">
        <f t="shared" si="157"/>
        <v>0</v>
      </c>
      <c r="N426" s="26">
        <f t="shared" si="150"/>
        <v>2.3672</v>
      </c>
      <c r="O426" s="25"/>
      <c r="P426" s="26">
        <f t="shared" si="152"/>
        <v>0</v>
      </c>
    </row>
    <row r="427" spans="1:16" ht="93.75" customHeight="1" x14ac:dyDescent="0.2">
      <c r="A427" s="122"/>
      <c r="B427" s="185" t="s">
        <v>1228</v>
      </c>
      <c r="C427" s="149" t="s">
        <v>1229</v>
      </c>
      <c r="D427" s="33"/>
      <c r="E427" s="33" t="s">
        <v>6</v>
      </c>
      <c r="F427" s="22" t="s">
        <v>13</v>
      </c>
      <c r="G427" s="23">
        <v>2</v>
      </c>
      <c r="H427" s="24">
        <v>3.86</v>
      </c>
      <c r="I427" s="25"/>
      <c r="J427" s="26">
        <f t="shared" si="156"/>
        <v>0</v>
      </c>
      <c r="K427" s="26">
        <f t="shared" si="149"/>
        <v>3.6669999999999998</v>
      </c>
      <c r="L427" s="27"/>
      <c r="M427" s="28">
        <f t="shared" si="157"/>
        <v>0</v>
      </c>
      <c r="N427" s="26">
        <f t="shared" si="150"/>
        <v>3.3967999999999998</v>
      </c>
      <c r="O427" s="25"/>
      <c r="P427" s="26">
        <f t="shared" si="152"/>
        <v>0</v>
      </c>
    </row>
    <row r="428" spans="1:16" ht="93.75" customHeight="1" x14ac:dyDescent="0.2">
      <c r="A428" s="122"/>
      <c r="B428" s="185" t="s">
        <v>1726</v>
      </c>
      <c r="C428" s="149" t="s">
        <v>1727</v>
      </c>
      <c r="D428" s="33"/>
      <c r="E428" s="33" t="s">
        <v>6</v>
      </c>
      <c r="F428" s="22" t="s">
        <v>13</v>
      </c>
      <c r="G428" s="23">
        <v>2</v>
      </c>
      <c r="H428" s="24">
        <v>1.31</v>
      </c>
      <c r="I428" s="25"/>
      <c r="J428" s="26">
        <f t="shared" si="156"/>
        <v>0</v>
      </c>
      <c r="K428" s="26">
        <f t="shared" si="149"/>
        <v>1.2444999999999999</v>
      </c>
      <c r="L428" s="27"/>
      <c r="M428" s="28">
        <f t="shared" si="157"/>
        <v>0</v>
      </c>
      <c r="N428" s="26">
        <f t="shared" si="150"/>
        <v>1.1528</v>
      </c>
      <c r="O428" s="25"/>
      <c r="P428" s="26">
        <f t="shared" si="152"/>
        <v>0</v>
      </c>
    </row>
    <row r="429" spans="1:16" ht="93.75" customHeight="1" x14ac:dyDescent="0.2">
      <c r="A429" s="122"/>
      <c r="B429" s="185" t="s">
        <v>1539</v>
      </c>
      <c r="C429" s="149" t="s">
        <v>1548</v>
      </c>
      <c r="D429" s="33"/>
      <c r="E429" s="33" t="s">
        <v>6</v>
      </c>
      <c r="F429" s="22" t="s">
        <v>13</v>
      </c>
      <c r="G429" s="23">
        <v>2</v>
      </c>
      <c r="H429" s="24">
        <v>1.91</v>
      </c>
      <c r="I429" s="25"/>
      <c r="J429" s="26">
        <f t="shared" si="156"/>
        <v>0</v>
      </c>
      <c r="K429" s="26">
        <f t="shared" si="149"/>
        <v>1.8144999999999998</v>
      </c>
      <c r="L429" s="27"/>
      <c r="M429" s="28">
        <f t="shared" si="157"/>
        <v>0</v>
      </c>
      <c r="N429" s="26">
        <f t="shared" si="150"/>
        <v>1.6807999999999998</v>
      </c>
      <c r="O429" s="25"/>
      <c r="P429" s="26">
        <f t="shared" si="152"/>
        <v>0</v>
      </c>
    </row>
    <row r="430" spans="1:16" ht="93.75" customHeight="1" x14ac:dyDescent="0.2">
      <c r="A430" s="122"/>
      <c r="B430" s="318" t="s">
        <v>1540</v>
      </c>
      <c r="C430" s="325" t="s">
        <v>1549</v>
      </c>
      <c r="D430" s="320"/>
      <c r="E430" s="320" t="s">
        <v>6</v>
      </c>
      <c r="F430" s="322" t="s">
        <v>13</v>
      </c>
      <c r="G430" s="323">
        <v>2</v>
      </c>
      <c r="H430" s="324">
        <v>3.6</v>
      </c>
      <c r="I430" s="25"/>
      <c r="J430" s="26">
        <f t="shared" si="156"/>
        <v>0</v>
      </c>
      <c r="K430" s="26">
        <f t="shared" si="149"/>
        <v>3.42</v>
      </c>
      <c r="L430" s="27"/>
      <c r="M430" s="28">
        <f t="shared" si="157"/>
        <v>0</v>
      </c>
      <c r="N430" s="26">
        <f t="shared" si="150"/>
        <v>3.1680000000000001</v>
      </c>
      <c r="O430" s="25"/>
      <c r="P430" s="26">
        <f t="shared" si="152"/>
        <v>0</v>
      </c>
    </row>
    <row r="431" spans="1:16" ht="93.75" customHeight="1" x14ac:dyDescent="0.2">
      <c r="A431" s="122"/>
      <c r="B431" s="318" t="s">
        <v>1541</v>
      </c>
      <c r="C431" s="325" t="s">
        <v>1550</v>
      </c>
      <c r="D431" s="320"/>
      <c r="E431" s="320" t="s">
        <v>6</v>
      </c>
      <c r="F431" s="322" t="s">
        <v>13</v>
      </c>
      <c r="G431" s="323">
        <v>2</v>
      </c>
      <c r="H431" s="324">
        <v>3.6</v>
      </c>
      <c r="I431" s="25"/>
      <c r="J431" s="26">
        <f t="shared" si="156"/>
        <v>0</v>
      </c>
      <c r="K431" s="26">
        <f t="shared" si="149"/>
        <v>3.42</v>
      </c>
      <c r="L431" s="27"/>
      <c r="M431" s="28">
        <f t="shared" si="157"/>
        <v>0</v>
      </c>
      <c r="N431" s="26">
        <f t="shared" si="150"/>
        <v>3.1680000000000001</v>
      </c>
      <c r="O431" s="25"/>
      <c r="P431" s="26">
        <f t="shared" si="152"/>
        <v>0</v>
      </c>
    </row>
    <row r="432" spans="1:16" ht="93.75" customHeight="1" x14ac:dyDescent="0.2">
      <c r="A432" s="122"/>
      <c r="B432" s="185" t="s">
        <v>1677</v>
      </c>
      <c r="C432" s="149" t="s">
        <v>1678</v>
      </c>
      <c r="D432" s="33"/>
      <c r="E432" s="33" t="s">
        <v>6</v>
      </c>
      <c r="F432" s="22" t="s">
        <v>13</v>
      </c>
      <c r="G432" s="23">
        <v>2</v>
      </c>
      <c r="H432" s="24">
        <v>1.78</v>
      </c>
      <c r="I432" s="25"/>
      <c r="J432" s="26">
        <f t="shared" si="156"/>
        <v>0</v>
      </c>
      <c r="K432" s="26">
        <f t="shared" si="149"/>
        <v>1.6909999999999998</v>
      </c>
      <c r="L432" s="27"/>
      <c r="M432" s="28">
        <f t="shared" si="157"/>
        <v>0</v>
      </c>
      <c r="N432" s="26">
        <f t="shared" si="150"/>
        <v>1.5664</v>
      </c>
      <c r="O432" s="25"/>
      <c r="P432" s="26">
        <f t="shared" si="152"/>
        <v>0</v>
      </c>
    </row>
    <row r="433" spans="1:16" ht="93.75" customHeight="1" x14ac:dyDescent="0.2">
      <c r="A433" s="122"/>
      <c r="B433" s="185" t="s">
        <v>1679</v>
      </c>
      <c r="C433" s="149" t="s">
        <v>1680</v>
      </c>
      <c r="D433" s="33"/>
      <c r="E433" s="33" t="s">
        <v>6</v>
      </c>
      <c r="F433" s="22" t="s">
        <v>13</v>
      </c>
      <c r="G433" s="23">
        <v>2</v>
      </c>
      <c r="H433" s="24">
        <v>1.78</v>
      </c>
      <c r="I433" s="25"/>
      <c r="J433" s="26">
        <f t="shared" si="156"/>
        <v>0</v>
      </c>
      <c r="K433" s="26">
        <f t="shared" si="149"/>
        <v>1.6909999999999998</v>
      </c>
      <c r="L433" s="27"/>
      <c r="M433" s="28">
        <f t="shared" si="157"/>
        <v>0</v>
      </c>
      <c r="N433" s="26">
        <f t="shared" si="150"/>
        <v>1.5664</v>
      </c>
      <c r="O433" s="25"/>
      <c r="P433" s="26">
        <f t="shared" si="152"/>
        <v>0</v>
      </c>
    </row>
    <row r="434" spans="1:16" ht="93.75" customHeight="1" x14ac:dyDescent="0.2">
      <c r="A434" s="122"/>
      <c r="B434" s="185" t="s">
        <v>1681</v>
      </c>
      <c r="C434" s="149" t="s">
        <v>1682</v>
      </c>
      <c r="D434" s="33"/>
      <c r="E434" s="33" t="s">
        <v>6</v>
      </c>
      <c r="F434" s="22" t="s">
        <v>13</v>
      </c>
      <c r="G434" s="23">
        <v>2</v>
      </c>
      <c r="H434" s="24">
        <v>1.78</v>
      </c>
      <c r="I434" s="25"/>
      <c r="J434" s="26">
        <f t="shared" si="156"/>
        <v>0</v>
      </c>
      <c r="K434" s="26">
        <f t="shared" si="149"/>
        <v>1.6909999999999998</v>
      </c>
      <c r="L434" s="27"/>
      <c r="M434" s="28">
        <f t="shared" si="157"/>
        <v>0</v>
      </c>
      <c r="N434" s="26">
        <f t="shared" si="150"/>
        <v>1.5664</v>
      </c>
      <c r="O434" s="25"/>
      <c r="P434" s="26">
        <f t="shared" si="152"/>
        <v>0</v>
      </c>
    </row>
    <row r="435" spans="1:16" ht="93.75" customHeight="1" x14ac:dyDescent="0.2">
      <c r="A435" s="122"/>
      <c r="B435" s="185" t="s">
        <v>1683</v>
      </c>
      <c r="C435" s="149" t="s">
        <v>1684</v>
      </c>
      <c r="D435" s="33"/>
      <c r="E435" s="33" t="s">
        <v>6</v>
      </c>
      <c r="F435" s="22" t="s">
        <v>13</v>
      </c>
      <c r="G435" s="23">
        <v>2</v>
      </c>
      <c r="H435" s="24">
        <v>1.78</v>
      </c>
      <c r="I435" s="25"/>
      <c r="J435" s="26">
        <f t="shared" si="156"/>
        <v>0</v>
      </c>
      <c r="K435" s="26">
        <f t="shared" si="149"/>
        <v>1.6909999999999998</v>
      </c>
      <c r="L435" s="27"/>
      <c r="M435" s="28">
        <f t="shared" si="157"/>
        <v>0</v>
      </c>
      <c r="N435" s="26">
        <f t="shared" si="150"/>
        <v>1.5664</v>
      </c>
      <c r="O435" s="25"/>
      <c r="P435" s="26">
        <f t="shared" si="152"/>
        <v>0</v>
      </c>
    </row>
    <row r="436" spans="1:16" ht="93.75" customHeight="1" x14ac:dyDescent="0.2">
      <c r="A436" s="122"/>
      <c r="B436" s="185" t="s">
        <v>834</v>
      </c>
      <c r="C436" s="149" t="s">
        <v>835</v>
      </c>
      <c r="D436" s="33"/>
      <c r="E436" s="33" t="s">
        <v>6</v>
      </c>
      <c r="F436" s="22" t="s">
        <v>13</v>
      </c>
      <c r="G436" s="23">
        <v>2</v>
      </c>
      <c r="H436" s="24">
        <v>2.52</v>
      </c>
      <c r="I436" s="25"/>
      <c r="J436" s="26">
        <f t="shared" si="156"/>
        <v>0</v>
      </c>
      <c r="K436" s="26">
        <f t="shared" si="149"/>
        <v>2.3939999999999997</v>
      </c>
      <c r="L436" s="27"/>
      <c r="M436" s="28">
        <f t="shared" si="157"/>
        <v>0</v>
      </c>
      <c r="N436" s="26">
        <f t="shared" si="150"/>
        <v>2.2176</v>
      </c>
      <c r="O436" s="25"/>
      <c r="P436" s="26">
        <f t="shared" si="152"/>
        <v>0</v>
      </c>
    </row>
    <row r="437" spans="1:16" ht="93.75" customHeight="1" x14ac:dyDescent="0.2">
      <c r="A437" s="122"/>
      <c r="B437" s="185" t="s">
        <v>836</v>
      </c>
      <c r="C437" s="149" t="s">
        <v>837</v>
      </c>
      <c r="D437" s="33"/>
      <c r="E437" s="33" t="s">
        <v>6</v>
      </c>
      <c r="F437" s="22" t="s">
        <v>13</v>
      </c>
      <c r="G437" s="23">
        <v>2</v>
      </c>
      <c r="H437" s="24">
        <v>2.64</v>
      </c>
      <c r="I437" s="25"/>
      <c r="J437" s="26">
        <f t="shared" si="156"/>
        <v>0</v>
      </c>
      <c r="K437" s="26">
        <f t="shared" si="149"/>
        <v>2.508</v>
      </c>
      <c r="L437" s="27"/>
      <c r="M437" s="28">
        <f t="shared" si="157"/>
        <v>0</v>
      </c>
      <c r="N437" s="26">
        <f t="shared" si="150"/>
        <v>2.3231999999999999</v>
      </c>
      <c r="O437" s="25"/>
      <c r="P437" s="26">
        <f t="shared" si="152"/>
        <v>0</v>
      </c>
    </row>
    <row r="438" spans="1:16" ht="93.75" customHeight="1" x14ac:dyDescent="0.2">
      <c r="A438" s="122"/>
      <c r="B438" s="185" t="s">
        <v>838</v>
      </c>
      <c r="C438" s="149" t="s">
        <v>839</v>
      </c>
      <c r="D438" s="33"/>
      <c r="E438" s="33" t="s">
        <v>6</v>
      </c>
      <c r="F438" s="22" t="s">
        <v>13</v>
      </c>
      <c r="G438" s="23">
        <v>2</v>
      </c>
      <c r="H438" s="24">
        <v>1.04</v>
      </c>
      <c r="I438" s="25"/>
      <c r="J438" s="26">
        <f t="shared" si="156"/>
        <v>0</v>
      </c>
      <c r="K438" s="26">
        <f t="shared" si="149"/>
        <v>0.98799999999999999</v>
      </c>
      <c r="L438" s="27"/>
      <c r="M438" s="28">
        <f t="shared" si="157"/>
        <v>0</v>
      </c>
      <c r="N438" s="26">
        <f t="shared" si="150"/>
        <v>0.91520000000000001</v>
      </c>
      <c r="O438" s="25"/>
      <c r="P438" s="26">
        <f t="shared" si="152"/>
        <v>0</v>
      </c>
    </row>
    <row r="439" spans="1:16" ht="93.75" customHeight="1" x14ac:dyDescent="0.2">
      <c r="A439" s="122"/>
      <c r="B439" s="318" t="s">
        <v>840</v>
      </c>
      <c r="C439" s="325" t="s">
        <v>841</v>
      </c>
      <c r="D439" s="320"/>
      <c r="E439" s="320" t="s">
        <v>6</v>
      </c>
      <c r="F439" s="322" t="s">
        <v>13</v>
      </c>
      <c r="G439" s="323">
        <v>2</v>
      </c>
      <c r="H439" s="324">
        <v>2.0099999999999998</v>
      </c>
      <c r="I439" s="25"/>
      <c r="J439" s="26">
        <f t="shared" si="156"/>
        <v>0</v>
      </c>
      <c r="K439" s="26">
        <f t="shared" si="149"/>
        <v>1.9094999999999998</v>
      </c>
      <c r="L439" s="27"/>
      <c r="M439" s="28">
        <f t="shared" si="157"/>
        <v>0</v>
      </c>
      <c r="N439" s="26">
        <f t="shared" si="150"/>
        <v>1.7687999999999999</v>
      </c>
      <c r="O439" s="25"/>
      <c r="P439" s="26">
        <f t="shared" si="152"/>
        <v>0</v>
      </c>
    </row>
    <row r="440" spans="1:16" ht="93.75" customHeight="1" x14ac:dyDescent="0.2">
      <c r="A440" s="122"/>
      <c r="B440" s="318" t="s">
        <v>2175</v>
      </c>
      <c r="C440" s="325" t="s">
        <v>2176</v>
      </c>
      <c r="D440" s="320"/>
      <c r="E440" s="320" t="s">
        <v>6</v>
      </c>
      <c r="F440" s="322" t="s">
        <v>13</v>
      </c>
      <c r="G440" s="323">
        <v>2</v>
      </c>
      <c r="H440" s="324">
        <v>1.75</v>
      </c>
      <c r="I440" s="25"/>
      <c r="J440" s="26">
        <f t="shared" si="156"/>
        <v>0</v>
      </c>
      <c r="K440" s="26">
        <f t="shared" si="149"/>
        <v>1.6624999999999999</v>
      </c>
      <c r="L440" s="27"/>
      <c r="M440" s="28">
        <f t="shared" si="157"/>
        <v>0</v>
      </c>
      <c r="N440" s="26">
        <f t="shared" si="150"/>
        <v>1.54</v>
      </c>
      <c r="O440" s="25"/>
      <c r="P440" s="26">
        <f t="shared" si="152"/>
        <v>0</v>
      </c>
    </row>
    <row r="441" spans="1:16" ht="93.75" customHeight="1" x14ac:dyDescent="0.2">
      <c r="A441" s="122"/>
      <c r="B441" s="194" t="s">
        <v>723</v>
      </c>
      <c r="C441" s="166" t="s">
        <v>724</v>
      </c>
      <c r="D441" s="22"/>
      <c r="E441" s="21" t="s">
        <v>6</v>
      </c>
      <c r="F441" s="22" t="s">
        <v>13</v>
      </c>
      <c r="G441" s="23">
        <v>2</v>
      </c>
      <c r="H441" s="24">
        <v>2.64</v>
      </c>
      <c r="I441" s="25"/>
      <c r="J441" s="26">
        <f>+H441*I441</f>
        <v>0</v>
      </c>
      <c r="K441" s="26">
        <f t="shared" si="149"/>
        <v>2.508</v>
      </c>
      <c r="L441" s="27"/>
      <c r="M441" s="28">
        <f>K441*L441</f>
        <v>0</v>
      </c>
      <c r="N441" s="26">
        <f t="shared" si="150"/>
        <v>2.3231999999999999</v>
      </c>
      <c r="O441" s="25"/>
      <c r="P441" s="26">
        <f>+N441*O441</f>
        <v>0</v>
      </c>
    </row>
    <row r="442" spans="1:16" s="307" customFormat="1" ht="93.75" customHeight="1" x14ac:dyDescent="0.25">
      <c r="A442" s="122"/>
      <c r="B442" s="180">
        <v>96353002</v>
      </c>
      <c r="C442" s="149" t="s">
        <v>657</v>
      </c>
      <c r="D442" s="22"/>
      <c r="E442" s="22" t="s">
        <v>6</v>
      </c>
      <c r="F442" s="22" t="s">
        <v>13</v>
      </c>
      <c r="G442" s="23">
        <v>2</v>
      </c>
      <c r="H442" s="24">
        <v>1.79</v>
      </c>
      <c r="I442" s="25"/>
      <c r="J442" s="26">
        <f t="shared" ref="J442:J458" si="158">+H442*I442</f>
        <v>0</v>
      </c>
      <c r="K442" s="26">
        <f t="shared" si="149"/>
        <v>1.7004999999999999</v>
      </c>
      <c r="L442" s="27"/>
      <c r="M442" s="28">
        <f t="shared" ref="M442:M458" si="159">K442*L442</f>
        <v>0</v>
      </c>
      <c r="N442" s="26">
        <f t="shared" si="150"/>
        <v>1.5751999999999999</v>
      </c>
      <c r="O442" s="25"/>
      <c r="P442" s="26">
        <f t="shared" ref="P442:P458" si="160">+N442*O442</f>
        <v>0</v>
      </c>
    </row>
    <row r="443" spans="1:16" s="307" customFormat="1" ht="93.75" customHeight="1" x14ac:dyDescent="0.25">
      <c r="A443" s="122"/>
      <c r="B443" s="180" t="s">
        <v>483</v>
      </c>
      <c r="C443" s="149" t="s">
        <v>484</v>
      </c>
      <c r="D443" s="22"/>
      <c r="E443" s="22" t="s">
        <v>6</v>
      </c>
      <c r="F443" s="22" t="s">
        <v>13</v>
      </c>
      <c r="G443" s="23">
        <v>2</v>
      </c>
      <c r="H443" s="24">
        <v>2.34</v>
      </c>
      <c r="I443" s="25"/>
      <c r="J443" s="26">
        <f t="shared" si="158"/>
        <v>0</v>
      </c>
      <c r="K443" s="26">
        <f t="shared" si="149"/>
        <v>2.2229999999999999</v>
      </c>
      <c r="L443" s="27"/>
      <c r="M443" s="28">
        <f t="shared" si="159"/>
        <v>0</v>
      </c>
      <c r="N443" s="26">
        <f t="shared" si="150"/>
        <v>2.0591999999999997</v>
      </c>
      <c r="O443" s="25"/>
      <c r="P443" s="26">
        <f t="shared" si="160"/>
        <v>0</v>
      </c>
    </row>
    <row r="444" spans="1:16" s="307" customFormat="1" ht="93.75" customHeight="1" x14ac:dyDescent="0.25">
      <c r="A444" s="122"/>
      <c r="B444" s="180" t="s">
        <v>733</v>
      </c>
      <c r="C444" s="149" t="s">
        <v>734</v>
      </c>
      <c r="D444" s="22"/>
      <c r="E444" s="22" t="s">
        <v>6</v>
      </c>
      <c r="F444" s="22" t="s">
        <v>13</v>
      </c>
      <c r="G444" s="23">
        <v>2</v>
      </c>
      <c r="H444" s="24">
        <v>2.34</v>
      </c>
      <c r="I444" s="25"/>
      <c r="J444" s="26">
        <f t="shared" si="158"/>
        <v>0</v>
      </c>
      <c r="K444" s="26">
        <f t="shared" si="149"/>
        <v>2.2229999999999999</v>
      </c>
      <c r="L444" s="27"/>
      <c r="M444" s="28">
        <f t="shared" si="159"/>
        <v>0</v>
      </c>
      <c r="N444" s="26">
        <f t="shared" si="150"/>
        <v>2.0591999999999997</v>
      </c>
      <c r="O444" s="25"/>
      <c r="P444" s="26">
        <f t="shared" si="160"/>
        <v>0</v>
      </c>
    </row>
    <row r="445" spans="1:16" s="307" customFormat="1" ht="93.75" customHeight="1" x14ac:dyDescent="0.25">
      <c r="A445" s="122"/>
      <c r="B445" s="180" t="s">
        <v>1127</v>
      </c>
      <c r="C445" s="149" t="s">
        <v>1128</v>
      </c>
      <c r="D445" s="22"/>
      <c r="E445" s="22" t="s">
        <v>6</v>
      </c>
      <c r="F445" s="22" t="s">
        <v>13</v>
      </c>
      <c r="G445" s="23">
        <v>2</v>
      </c>
      <c r="H445" s="24">
        <v>2.25</v>
      </c>
      <c r="I445" s="25"/>
      <c r="J445" s="26">
        <f t="shared" si="158"/>
        <v>0</v>
      </c>
      <c r="K445" s="26">
        <f t="shared" si="149"/>
        <v>2.1374999999999997</v>
      </c>
      <c r="L445" s="27"/>
      <c r="M445" s="28">
        <f t="shared" si="159"/>
        <v>0</v>
      </c>
      <c r="N445" s="26">
        <f t="shared" si="150"/>
        <v>1.98</v>
      </c>
      <c r="O445" s="25"/>
      <c r="P445" s="26">
        <f t="shared" si="160"/>
        <v>0</v>
      </c>
    </row>
    <row r="446" spans="1:16" s="307" customFormat="1" ht="93.75" customHeight="1" x14ac:dyDescent="0.25">
      <c r="A446" s="122"/>
      <c r="B446" s="180" t="s">
        <v>1129</v>
      </c>
      <c r="C446" s="149" t="s">
        <v>1130</v>
      </c>
      <c r="D446" s="22"/>
      <c r="E446" s="22" t="s">
        <v>6</v>
      </c>
      <c r="F446" s="22" t="s">
        <v>13</v>
      </c>
      <c r="G446" s="23">
        <v>2</v>
      </c>
      <c r="H446" s="24">
        <v>2.91</v>
      </c>
      <c r="I446" s="25"/>
      <c r="J446" s="26">
        <f t="shared" si="158"/>
        <v>0</v>
      </c>
      <c r="K446" s="26">
        <f t="shared" si="149"/>
        <v>2.7645</v>
      </c>
      <c r="L446" s="27"/>
      <c r="M446" s="28">
        <f t="shared" si="159"/>
        <v>0</v>
      </c>
      <c r="N446" s="26">
        <f t="shared" si="150"/>
        <v>2.5608</v>
      </c>
      <c r="O446" s="25"/>
      <c r="P446" s="26">
        <f t="shared" si="160"/>
        <v>0</v>
      </c>
    </row>
    <row r="447" spans="1:16" s="307" customFormat="1" ht="93.75" customHeight="1" x14ac:dyDescent="0.25">
      <c r="A447" s="122"/>
      <c r="B447" s="180" t="s">
        <v>1131</v>
      </c>
      <c r="C447" s="149" t="s">
        <v>1132</v>
      </c>
      <c r="D447" s="22"/>
      <c r="E447" s="22" t="s">
        <v>6</v>
      </c>
      <c r="F447" s="22" t="s">
        <v>13</v>
      </c>
      <c r="G447" s="23">
        <v>2</v>
      </c>
      <c r="H447" s="24">
        <v>3.04</v>
      </c>
      <c r="I447" s="25"/>
      <c r="J447" s="26">
        <f t="shared" si="158"/>
        <v>0</v>
      </c>
      <c r="K447" s="26">
        <f t="shared" si="149"/>
        <v>2.8879999999999999</v>
      </c>
      <c r="L447" s="27"/>
      <c r="M447" s="28">
        <f t="shared" si="159"/>
        <v>0</v>
      </c>
      <c r="N447" s="26">
        <f t="shared" si="150"/>
        <v>2.6752000000000002</v>
      </c>
      <c r="O447" s="25"/>
      <c r="P447" s="26">
        <f t="shared" si="160"/>
        <v>0</v>
      </c>
    </row>
    <row r="448" spans="1:16" s="307" customFormat="1" ht="93.75" customHeight="1" x14ac:dyDescent="0.25">
      <c r="A448" s="122"/>
      <c r="B448" s="180" t="s">
        <v>727</v>
      </c>
      <c r="C448" s="149" t="s">
        <v>728</v>
      </c>
      <c r="D448" s="22"/>
      <c r="E448" s="22" t="s">
        <v>6</v>
      </c>
      <c r="F448" s="22" t="s">
        <v>13</v>
      </c>
      <c r="G448" s="23">
        <v>2</v>
      </c>
      <c r="H448" s="24">
        <v>2.59</v>
      </c>
      <c r="I448" s="25"/>
      <c r="J448" s="26">
        <f t="shared" si="158"/>
        <v>0</v>
      </c>
      <c r="K448" s="26">
        <f t="shared" ref="K448:K508" si="161">H448*(1-5%)</f>
        <v>2.4604999999999997</v>
      </c>
      <c r="L448" s="27"/>
      <c r="M448" s="28">
        <f t="shared" si="159"/>
        <v>0</v>
      </c>
      <c r="N448" s="26">
        <f t="shared" ref="N448:N508" si="162">H448*(1-12%)</f>
        <v>2.2791999999999999</v>
      </c>
      <c r="O448" s="25"/>
      <c r="P448" s="26">
        <f t="shared" si="160"/>
        <v>0</v>
      </c>
    </row>
    <row r="449" spans="1:16" ht="93.75" customHeight="1" x14ac:dyDescent="0.2">
      <c r="A449" s="122"/>
      <c r="B449" s="180" t="s">
        <v>1675</v>
      </c>
      <c r="C449" s="149" t="s">
        <v>23</v>
      </c>
      <c r="D449" s="22"/>
      <c r="E449" s="22" t="s">
        <v>6</v>
      </c>
      <c r="F449" s="22" t="s">
        <v>13</v>
      </c>
      <c r="G449" s="23">
        <v>2</v>
      </c>
      <c r="H449" s="24">
        <v>2.2200000000000002</v>
      </c>
      <c r="I449" s="25"/>
      <c r="J449" s="26">
        <f t="shared" si="158"/>
        <v>0</v>
      </c>
      <c r="K449" s="26">
        <f t="shared" si="161"/>
        <v>2.109</v>
      </c>
      <c r="L449" s="27"/>
      <c r="M449" s="28">
        <f t="shared" si="159"/>
        <v>0</v>
      </c>
      <c r="N449" s="26">
        <f t="shared" si="162"/>
        <v>1.9536000000000002</v>
      </c>
      <c r="O449" s="25"/>
      <c r="P449" s="26">
        <f t="shared" si="160"/>
        <v>0</v>
      </c>
    </row>
    <row r="450" spans="1:16" ht="93.75" customHeight="1" x14ac:dyDescent="0.2">
      <c r="A450" s="122"/>
      <c r="B450" s="180" t="s">
        <v>1676</v>
      </c>
      <c r="C450" s="149" t="s">
        <v>24</v>
      </c>
      <c r="D450" s="33"/>
      <c r="E450" s="22" t="s">
        <v>6</v>
      </c>
      <c r="F450" s="22" t="s">
        <v>13</v>
      </c>
      <c r="G450" s="23">
        <v>2</v>
      </c>
      <c r="H450" s="24">
        <v>2.19</v>
      </c>
      <c r="I450" s="25"/>
      <c r="J450" s="26">
        <f t="shared" si="158"/>
        <v>0</v>
      </c>
      <c r="K450" s="26">
        <f t="shared" si="161"/>
        <v>2.0804999999999998</v>
      </c>
      <c r="L450" s="27"/>
      <c r="M450" s="28">
        <f t="shared" si="159"/>
        <v>0</v>
      </c>
      <c r="N450" s="26">
        <f t="shared" si="162"/>
        <v>1.9272</v>
      </c>
      <c r="O450" s="25"/>
      <c r="P450" s="26">
        <f t="shared" si="160"/>
        <v>0</v>
      </c>
    </row>
    <row r="451" spans="1:16" ht="93.75" customHeight="1" x14ac:dyDescent="0.2">
      <c r="A451" s="122"/>
      <c r="B451" s="326" t="s">
        <v>1831</v>
      </c>
      <c r="C451" s="325" t="s">
        <v>1832</v>
      </c>
      <c r="D451" s="320"/>
      <c r="E451" s="322" t="s">
        <v>6</v>
      </c>
      <c r="F451" s="322" t="s">
        <v>13</v>
      </c>
      <c r="G451" s="323">
        <v>2</v>
      </c>
      <c r="H451" s="324">
        <v>0.92</v>
      </c>
      <c r="I451" s="25"/>
      <c r="J451" s="26">
        <f t="shared" si="158"/>
        <v>0</v>
      </c>
      <c r="K451" s="26">
        <f t="shared" si="161"/>
        <v>0.874</v>
      </c>
      <c r="L451" s="27"/>
      <c r="M451" s="28">
        <f t="shared" si="159"/>
        <v>0</v>
      </c>
      <c r="N451" s="26">
        <f t="shared" si="162"/>
        <v>0.80959999999999999</v>
      </c>
      <c r="O451" s="25"/>
      <c r="P451" s="26">
        <f t="shared" si="160"/>
        <v>0</v>
      </c>
    </row>
    <row r="452" spans="1:16" ht="93.75" customHeight="1" x14ac:dyDescent="0.2">
      <c r="A452" s="122"/>
      <c r="B452" s="326" t="s">
        <v>1925</v>
      </c>
      <c r="C452" s="325" t="s">
        <v>1926</v>
      </c>
      <c r="D452" s="320"/>
      <c r="E452" s="322" t="s">
        <v>6</v>
      </c>
      <c r="F452" s="322" t="s">
        <v>13</v>
      </c>
      <c r="G452" s="323">
        <v>2</v>
      </c>
      <c r="H452" s="324">
        <v>2.16</v>
      </c>
      <c r="I452" s="25"/>
      <c r="J452" s="26">
        <f t="shared" si="158"/>
        <v>0</v>
      </c>
      <c r="K452" s="26">
        <f t="shared" si="161"/>
        <v>2.052</v>
      </c>
      <c r="L452" s="27"/>
      <c r="M452" s="28">
        <f t="shared" si="159"/>
        <v>0</v>
      </c>
      <c r="N452" s="26">
        <f t="shared" si="162"/>
        <v>1.9008</v>
      </c>
      <c r="O452" s="25"/>
      <c r="P452" s="26">
        <f t="shared" si="160"/>
        <v>0</v>
      </c>
    </row>
    <row r="453" spans="1:16" ht="93.75" customHeight="1" x14ac:dyDescent="0.2">
      <c r="A453" s="122"/>
      <c r="B453" s="326" t="s">
        <v>2166</v>
      </c>
      <c r="C453" s="325" t="s">
        <v>2167</v>
      </c>
      <c r="D453" s="320"/>
      <c r="E453" s="322" t="s">
        <v>6</v>
      </c>
      <c r="F453" s="322" t="s">
        <v>13</v>
      </c>
      <c r="G453" s="323">
        <v>2</v>
      </c>
      <c r="H453" s="324">
        <v>3.04</v>
      </c>
      <c r="I453" s="25"/>
      <c r="J453" s="26">
        <f t="shared" si="158"/>
        <v>0</v>
      </c>
      <c r="K453" s="26">
        <f t="shared" si="161"/>
        <v>2.8879999999999999</v>
      </c>
      <c r="L453" s="27"/>
      <c r="M453" s="28">
        <f t="shared" si="159"/>
        <v>0</v>
      </c>
      <c r="N453" s="26">
        <f t="shared" si="162"/>
        <v>2.6752000000000002</v>
      </c>
      <c r="O453" s="25"/>
      <c r="P453" s="26">
        <f t="shared" si="160"/>
        <v>0</v>
      </c>
    </row>
    <row r="454" spans="1:16" ht="93.75" customHeight="1" x14ac:dyDescent="0.2">
      <c r="A454" s="122"/>
      <c r="B454" s="326" t="s">
        <v>2168</v>
      </c>
      <c r="C454" s="325" t="s">
        <v>2169</v>
      </c>
      <c r="D454" s="320"/>
      <c r="E454" s="322" t="s">
        <v>6</v>
      </c>
      <c r="F454" s="322" t="s">
        <v>13</v>
      </c>
      <c r="G454" s="323">
        <v>2</v>
      </c>
      <c r="H454" s="324">
        <v>2.2000000000000002</v>
      </c>
      <c r="I454" s="25"/>
      <c r="J454" s="26">
        <f t="shared" si="158"/>
        <v>0</v>
      </c>
      <c r="K454" s="26">
        <f t="shared" si="161"/>
        <v>2.09</v>
      </c>
      <c r="L454" s="27"/>
      <c r="M454" s="28">
        <f t="shared" si="159"/>
        <v>0</v>
      </c>
      <c r="N454" s="26">
        <f t="shared" si="162"/>
        <v>1.9360000000000002</v>
      </c>
      <c r="O454" s="25"/>
      <c r="P454" s="26">
        <f t="shared" si="160"/>
        <v>0</v>
      </c>
    </row>
    <row r="455" spans="1:16" ht="93.75" customHeight="1" x14ac:dyDescent="0.2">
      <c r="A455" s="122"/>
      <c r="B455" s="180" t="s">
        <v>502</v>
      </c>
      <c r="C455" s="149" t="s">
        <v>503</v>
      </c>
      <c r="D455" s="22"/>
      <c r="E455" s="22" t="s">
        <v>6</v>
      </c>
      <c r="F455" s="22" t="s">
        <v>13</v>
      </c>
      <c r="G455" s="23">
        <v>2</v>
      </c>
      <c r="H455" s="24">
        <v>0.9</v>
      </c>
      <c r="I455" s="25"/>
      <c r="J455" s="26">
        <f t="shared" si="158"/>
        <v>0</v>
      </c>
      <c r="K455" s="26">
        <f t="shared" si="161"/>
        <v>0.85499999999999998</v>
      </c>
      <c r="L455" s="27"/>
      <c r="M455" s="28">
        <f t="shared" si="159"/>
        <v>0</v>
      </c>
      <c r="N455" s="26">
        <f t="shared" si="162"/>
        <v>0.79200000000000004</v>
      </c>
      <c r="O455" s="25"/>
      <c r="P455" s="26">
        <f t="shared" si="160"/>
        <v>0</v>
      </c>
    </row>
    <row r="456" spans="1:16" ht="93.75" customHeight="1" x14ac:dyDescent="0.2">
      <c r="A456" s="122"/>
      <c r="B456" s="180" t="s">
        <v>798</v>
      </c>
      <c r="C456" s="149" t="s">
        <v>799</v>
      </c>
      <c r="D456" s="22"/>
      <c r="E456" s="22" t="s">
        <v>6</v>
      </c>
      <c r="F456" s="22" t="s">
        <v>13</v>
      </c>
      <c r="G456" s="23">
        <v>2</v>
      </c>
      <c r="H456" s="24">
        <v>1.23</v>
      </c>
      <c r="I456" s="25"/>
      <c r="J456" s="26">
        <f t="shared" si="158"/>
        <v>0</v>
      </c>
      <c r="K456" s="26">
        <f t="shared" si="161"/>
        <v>1.1684999999999999</v>
      </c>
      <c r="L456" s="27"/>
      <c r="M456" s="28">
        <f t="shared" si="159"/>
        <v>0</v>
      </c>
      <c r="N456" s="26">
        <f t="shared" si="162"/>
        <v>1.0824</v>
      </c>
      <c r="O456" s="25"/>
      <c r="P456" s="26">
        <f t="shared" si="160"/>
        <v>0</v>
      </c>
    </row>
    <row r="457" spans="1:16" ht="93.75" customHeight="1" x14ac:dyDescent="0.2">
      <c r="A457" s="122"/>
      <c r="B457" s="180" t="s">
        <v>811</v>
      </c>
      <c r="C457" s="149" t="s">
        <v>812</v>
      </c>
      <c r="D457" s="22"/>
      <c r="E457" s="22" t="s">
        <v>6</v>
      </c>
      <c r="F457" s="22" t="s">
        <v>13</v>
      </c>
      <c r="G457" s="23">
        <v>2</v>
      </c>
      <c r="H457" s="24">
        <v>2.4900000000000002</v>
      </c>
      <c r="I457" s="25"/>
      <c r="J457" s="26">
        <f t="shared" si="158"/>
        <v>0</v>
      </c>
      <c r="K457" s="26">
        <f t="shared" si="161"/>
        <v>2.3654999999999999</v>
      </c>
      <c r="L457" s="27"/>
      <c r="M457" s="28">
        <f t="shared" si="159"/>
        <v>0</v>
      </c>
      <c r="N457" s="26">
        <f t="shared" si="162"/>
        <v>2.1912000000000003</v>
      </c>
      <c r="O457" s="25"/>
      <c r="P457" s="26">
        <f t="shared" si="160"/>
        <v>0</v>
      </c>
    </row>
    <row r="458" spans="1:16" ht="93.75" customHeight="1" x14ac:dyDescent="0.2">
      <c r="A458" s="122"/>
      <c r="B458" s="326" t="s">
        <v>842</v>
      </c>
      <c r="C458" s="325" t="s">
        <v>843</v>
      </c>
      <c r="D458" s="322"/>
      <c r="E458" s="322" t="s">
        <v>419</v>
      </c>
      <c r="F458" s="322" t="s">
        <v>13</v>
      </c>
      <c r="G458" s="323">
        <v>2</v>
      </c>
      <c r="H458" s="324">
        <v>3.47</v>
      </c>
      <c r="I458" s="25"/>
      <c r="J458" s="26">
        <f t="shared" si="158"/>
        <v>0</v>
      </c>
      <c r="K458" s="26">
        <f t="shared" si="161"/>
        <v>3.2965</v>
      </c>
      <c r="L458" s="27"/>
      <c r="M458" s="28">
        <f t="shared" si="159"/>
        <v>0</v>
      </c>
      <c r="N458" s="26">
        <f t="shared" si="162"/>
        <v>3.0536000000000003</v>
      </c>
      <c r="O458" s="25"/>
      <c r="P458" s="26">
        <f t="shared" si="160"/>
        <v>0</v>
      </c>
    </row>
    <row r="459" spans="1:16" ht="93.75" customHeight="1" x14ac:dyDescent="0.2">
      <c r="A459" s="122"/>
      <c r="B459" s="195" t="s">
        <v>354</v>
      </c>
      <c r="C459" s="149" t="s">
        <v>355</v>
      </c>
      <c r="D459" s="22"/>
      <c r="E459" s="22" t="s">
        <v>12</v>
      </c>
      <c r="F459" s="22" t="s">
        <v>13</v>
      </c>
      <c r="G459" s="23">
        <v>2</v>
      </c>
      <c r="H459" s="24">
        <v>2.76</v>
      </c>
      <c r="I459" s="25"/>
      <c r="J459" s="26">
        <f t="shared" ref="J459:J536" si="163">+H459*I459</f>
        <v>0</v>
      </c>
      <c r="K459" s="26">
        <f t="shared" si="161"/>
        <v>2.6219999999999999</v>
      </c>
      <c r="L459" s="27"/>
      <c r="M459" s="28">
        <f t="shared" ref="M459:M536" si="164">K459*L459</f>
        <v>0</v>
      </c>
      <c r="N459" s="26">
        <f t="shared" si="162"/>
        <v>2.4287999999999998</v>
      </c>
      <c r="O459" s="25"/>
      <c r="P459" s="26">
        <f t="shared" ref="P459:P473" si="165">+N459*O459</f>
        <v>0</v>
      </c>
    </row>
    <row r="460" spans="1:16" ht="93.75" customHeight="1" x14ac:dyDescent="0.2">
      <c r="A460" s="122"/>
      <c r="B460" s="195" t="s">
        <v>166</v>
      </c>
      <c r="C460" s="149" t="s">
        <v>143</v>
      </c>
      <c r="D460" s="22"/>
      <c r="E460" s="22" t="s">
        <v>12</v>
      </c>
      <c r="F460" s="22" t="s">
        <v>13</v>
      </c>
      <c r="G460" s="23">
        <v>2</v>
      </c>
      <c r="H460" s="24">
        <v>2.2799999999999998</v>
      </c>
      <c r="I460" s="25"/>
      <c r="J460" s="26">
        <f t="shared" si="163"/>
        <v>0</v>
      </c>
      <c r="K460" s="26">
        <f t="shared" si="161"/>
        <v>2.1659999999999999</v>
      </c>
      <c r="L460" s="27"/>
      <c r="M460" s="28">
        <f t="shared" si="164"/>
        <v>0</v>
      </c>
      <c r="N460" s="26">
        <f t="shared" si="162"/>
        <v>2.0063999999999997</v>
      </c>
      <c r="O460" s="25"/>
      <c r="P460" s="26">
        <f t="shared" si="165"/>
        <v>0</v>
      </c>
    </row>
    <row r="461" spans="1:16" ht="93.75" customHeight="1" x14ac:dyDescent="0.2">
      <c r="A461" s="122"/>
      <c r="B461" s="195" t="s">
        <v>329</v>
      </c>
      <c r="C461" s="149" t="s">
        <v>824</v>
      </c>
      <c r="D461" s="22"/>
      <c r="E461" s="22" t="s">
        <v>12</v>
      </c>
      <c r="F461" s="22" t="s">
        <v>13</v>
      </c>
      <c r="G461" s="23">
        <v>2</v>
      </c>
      <c r="H461" s="24">
        <v>3.22</v>
      </c>
      <c r="I461" s="25"/>
      <c r="J461" s="26">
        <f t="shared" si="163"/>
        <v>0</v>
      </c>
      <c r="K461" s="26">
        <f t="shared" si="161"/>
        <v>3.0590000000000002</v>
      </c>
      <c r="L461" s="27"/>
      <c r="M461" s="28">
        <f t="shared" si="164"/>
        <v>0</v>
      </c>
      <c r="N461" s="26">
        <f t="shared" si="162"/>
        <v>2.8336000000000001</v>
      </c>
      <c r="O461" s="25"/>
      <c r="P461" s="26">
        <f t="shared" si="165"/>
        <v>0</v>
      </c>
    </row>
    <row r="462" spans="1:16" ht="93.75" customHeight="1" x14ac:dyDescent="0.2">
      <c r="A462" s="122"/>
      <c r="B462" s="195" t="s">
        <v>866</v>
      </c>
      <c r="C462" s="149" t="s">
        <v>867</v>
      </c>
      <c r="D462" s="22"/>
      <c r="E462" s="22" t="s">
        <v>12</v>
      </c>
      <c r="F462" s="22" t="s">
        <v>13</v>
      </c>
      <c r="G462" s="23">
        <v>2</v>
      </c>
      <c r="H462" s="24">
        <v>3.19</v>
      </c>
      <c r="I462" s="25"/>
      <c r="J462" s="26">
        <f t="shared" si="163"/>
        <v>0</v>
      </c>
      <c r="K462" s="26">
        <f t="shared" si="161"/>
        <v>3.0305</v>
      </c>
      <c r="L462" s="27"/>
      <c r="M462" s="28">
        <f t="shared" si="164"/>
        <v>0</v>
      </c>
      <c r="N462" s="26">
        <f t="shared" si="162"/>
        <v>2.8071999999999999</v>
      </c>
      <c r="O462" s="25"/>
      <c r="P462" s="26">
        <f t="shared" si="165"/>
        <v>0</v>
      </c>
    </row>
    <row r="463" spans="1:16" ht="93.75" customHeight="1" x14ac:dyDescent="0.2">
      <c r="A463" s="122"/>
      <c r="B463" s="195" t="s">
        <v>874</v>
      </c>
      <c r="C463" s="149" t="s">
        <v>875</v>
      </c>
      <c r="D463" s="22"/>
      <c r="E463" s="22" t="s">
        <v>12</v>
      </c>
      <c r="F463" s="22" t="s">
        <v>13</v>
      </c>
      <c r="G463" s="23">
        <v>2</v>
      </c>
      <c r="H463" s="24">
        <v>19.8</v>
      </c>
      <c r="I463" s="25"/>
      <c r="J463" s="26">
        <f t="shared" si="163"/>
        <v>0</v>
      </c>
      <c r="K463" s="26">
        <f t="shared" si="161"/>
        <v>18.809999999999999</v>
      </c>
      <c r="L463" s="27"/>
      <c r="M463" s="28">
        <f t="shared" si="164"/>
        <v>0</v>
      </c>
      <c r="N463" s="26">
        <f t="shared" si="162"/>
        <v>17.423999999999999</v>
      </c>
      <c r="O463" s="25"/>
      <c r="P463" s="26">
        <f t="shared" si="165"/>
        <v>0</v>
      </c>
    </row>
    <row r="464" spans="1:16" ht="93.75" customHeight="1" x14ac:dyDescent="0.2">
      <c r="A464" s="122"/>
      <c r="B464" s="195" t="s">
        <v>876</v>
      </c>
      <c r="C464" s="149" t="s">
        <v>877</v>
      </c>
      <c r="D464" s="22"/>
      <c r="E464" s="22" t="s">
        <v>12</v>
      </c>
      <c r="F464" s="22" t="s">
        <v>13</v>
      </c>
      <c r="G464" s="23">
        <v>2</v>
      </c>
      <c r="H464" s="24">
        <v>19.8</v>
      </c>
      <c r="I464" s="25"/>
      <c r="J464" s="26">
        <f t="shared" si="163"/>
        <v>0</v>
      </c>
      <c r="K464" s="26">
        <f t="shared" si="161"/>
        <v>18.809999999999999</v>
      </c>
      <c r="L464" s="27"/>
      <c r="M464" s="28">
        <f t="shared" si="164"/>
        <v>0</v>
      </c>
      <c r="N464" s="26">
        <f t="shared" si="162"/>
        <v>17.423999999999999</v>
      </c>
      <c r="O464" s="25"/>
      <c r="P464" s="26">
        <f t="shared" si="165"/>
        <v>0</v>
      </c>
    </row>
    <row r="465" spans="1:16" ht="93.75" customHeight="1" x14ac:dyDescent="0.2">
      <c r="A465" s="122"/>
      <c r="B465" s="195" t="s">
        <v>868</v>
      </c>
      <c r="C465" s="149" t="s">
        <v>869</v>
      </c>
      <c r="D465" s="22"/>
      <c r="E465" s="22" t="s">
        <v>104</v>
      </c>
      <c r="F465" s="22" t="s">
        <v>13</v>
      </c>
      <c r="G465" s="23">
        <v>2</v>
      </c>
      <c r="H465" s="24">
        <v>3.7</v>
      </c>
      <c r="I465" s="25"/>
      <c r="J465" s="26">
        <f t="shared" si="163"/>
        <v>0</v>
      </c>
      <c r="K465" s="26">
        <f t="shared" si="161"/>
        <v>3.5150000000000001</v>
      </c>
      <c r="L465" s="27"/>
      <c r="M465" s="28">
        <f t="shared" si="164"/>
        <v>0</v>
      </c>
      <c r="N465" s="26">
        <f t="shared" si="162"/>
        <v>3.2560000000000002</v>
      </c>
      <c r="O465" s="25"/>
      <c r="P465" s="26">
        <f t="shared" si="165"/>
        <v>0</v>
      </c>
    </row>
    <row r="466" spans="1:16" ht="93.75" customHeight="1" x14ac:dyDescent="0.2">
      <c r="A466" s="122"/>
      <c r="B466" s="195" t="s">
        <v>870</v>
      </c>
      <c r="C466" s="149" t="s">
        <v>871</v>
      </c>
      <c r="D466" s="22"/>
      <c r="E466" s="22" t="s">
        <v>104</v>
      </c>
      <c r="F466" s="22" t="s">
        <v>13</v>
      </c>
      <c r="G466" s="23">
        <v>2</v>
      </c>
      <c r="H466" s="24">
        <v>3.02</v>
      </c>
      <c r="I466" s="25"/>
      <c r="J466" s="26">
        <f t="shared" si="163"/>
        <v>0</v>
      </c>
      <c r="K466" s="26">
        <f t="shared" si="161"/>
        <v>2.8689999999999998</v>
      </c>
      <c r="L466" s="27"/>
      <c r="M466" s="28">
        <f t="shared" si="164"/>
        <v>0</v>
      </c>
      <c r="N466" s="26">
        <f t="shared" si="162"/>
        <v>2.6576</v>
      </c>
      <c r="O466" s="25"/>
      <c r="P466" s="26">
        <f t="shared" si="165"/>
        <v>0</v>
      </c>
    </row>
    <row r="467" spans="1:16" ht="93.75" customHeight="1" x14ac:dyDescent="0.2">
      <c r="A467" s="122"/>
      <c r="B467" s="195" t="s">
        <v>872</v>
      </c>
      <c r="C467" s="149" t="s">
        <v>873</v>
      </c>
      <c r="D467" s="22"/>
      <c r="E467" s="22" t="s">
        <v>104</v>
      </c>
      <c r="F467" s="22" t="s">
        <v>13</v>
      </c>
      <c r="G467" s="23">
        <v>2</v>
      </c>
      <c r="H467" s="24">
        <v>5.04</v>
      </c>
      <c r="I467" s="25"/>
      <c r="J467" s="26">
        <f t="shared" si="163"/>
        <v>0</v>
      </c>
      <c r="K467" s="26">
        <f t="shared" si="161"/>
        <v>4.7879999999999994</v>
      </c>
      <c r="L467" s="27"/>
      <c r="M467" s="28">
        <f t="shared" si="164"/>
        <v>0</v>
      </c>
      <c r="N467" s="26">
        <f t="shared" si="162"/>
        <v>4.4352</v>
      </c>
      <c r="O467" s="25"/>
      <c r="P467" s="26">
        <f t="shared" si="165"/>
        <v>0</v>
      </c>
    </row>
    <row r="468" spans="1:16" ht="93.75" customHeight="1" x14ac:dyDescent="0.25">
      <c r="A468" s="122"/>
      <c r="B468" s="225" t="s">
        <v>885</v>
      </c>
      <c r="C468" s="149" t="s">
        <v>886</v>
      </c>
      <c r="D468" s="22"/>
      <c r="E468" s="22" t="s">
        <v>21</v>
      </c>
      <c r="F468" s="22" t="s">
        <v>13</v>
      </c>
      <c r="G468" s="23">
        <v>2</v>
      </c>
      <c r="H468" s="24">
        <v>2.81</v>
      </c>
      <c r="I468" s="25"/>
      <c r="J468" s="26">
        <f t="shared" si="163"/>
        <v>0</v>
      </c>
      <c r="K468" s="26">
        <f t="shared" si="161"/>
        <v>2.6694999999999998</v>
      </c>
      <c r="L468" s="27"/>
      <c r="M468" s="28">
        <f t="shared" si="164"/>
        <v>0</v>
      </c>
      <c r="N468" s="26">
        <f t="shared" si="162"/>
        <v>2.4727999999999999</v>
      </c>
      <c r="O468" s="25"/>
      <c r="P468" s="26">
        <f t="shared" si="165"/>
        <v>0</v>
      </c>
    </row>
    <row r="469" spans="1:16" ht="93.75" customHeight="1" x14ac:dyDescent="0.2">
      <c r="A469" s="122"/>
      <c r="B469" s="195" t="s">
        <v>887</v>
      </c>
      <c r="C469" s="149" t="s">
        <v>888</v>
      </c>
      <c r="D469" s="22"/>
      <c r="E469" s="22" t="s">
        <v>21</v>
      </c>
      <c r="F469" s="22" t="s">
        <v>13</v>
      </c>
      <c r="G469" s="23">
        <v>2</v>
      </c>
      <c r="H469" s="24">
        <v>3.32</v>
      </c>
      <c r="I469" s="25"/>
      <c r="J469" s="26">
        <f t="shared" si="163"/>
        <v>0</v>
      </c>
      <c r="K469" s="26">
        <f t="shared" si="161"/>
        <v>3.1539999999999999</v>
      </c>
      <c r="L469" s="27"/>
      <c r="M469" s="28">
        <f t="shared" si="164"/>
        <v>0</v>
      </c>
      <c r="N469" s="26">
        <f t="shared" si="162"/>
        <v>2.9215999999999998</v>
      </c>
      <c r="O469" s="25"/>
      <c r="P469" s="26">
        <f t="shared" si="165"/>
        <v>0</v>
      </c>
    </row>
    <row r="470" spans="1:16" ht="93.75" customHeight="1" x14ac:dyDescent="0.2">
      <c r="A470" s="122"/>
      <c r="B470" s="195" t="s">
        <v>891</v>
      </c>
      <c r="C470" s="149" t="s">
        <v>892</v>
      </c>
      <c r="D470" s="22"/>
      <c r="E470" s="22" t="s">
        <v>21</v>
      </c>
      <c r="F470" s="22" t="s">
        <v>13</v>
      </c>
      <c r="G470" s="23">
        <v>2</v>
      </c>
      <c r="H470" s="24">
        <v>2.23</v>
      </c>
      <c r="I470" s="25"/>
      <c r="J470" s="26">
        <f t="shared" si="163"/>
        <v>0</v>
      </c>
      <c r="K470" s="26">
        <f t="shared" si="161"/>
        <v>2.1185</v>
      </c>
      <c r="L470" s="27"/>
      <c r="M470" s="28">
        <f t="shared" si="164"/>
        <v>0</v>
      </c>
      <c r="N470" s="26">
        <f t="shared" si="162"/>
        <v>1.9623999999999999</v>
      </c>
      <c r="O470" s="25"/>
      <c r="P470" s="26">
        <f t="shared" si="165"/>
        <v>0</v>
      </c>
    </row>
    <row r="471" spans="1:16" ht="93.75" customHeight="1" x14ac:dyDescent="0.2">
      <c r="A471" s="122"/>
      <c r="B471" s="326" t="s">
        <v>909</v>
      </c>
      <c r="C471" s="325" t="s">
        <v>910</v>
      </c>
      <c r="D471" s="322"/>
      <c r="E471" s="322" t="s">
        <v>22</v>
      </c>
      <c r="F471" s="322" t="s">
        <v>13</v>
      </c>
      <c r="G471" s="323">
        <v>2</v>
      </c>
      <c r="H471" s="324">
        <v>3.3</v>
      </c>
      <c r="I471" s="25"/>
      <c r="J471" s="26">
        <f t="shared" si="163"/>
        <v>0</v>
      </c>
      <c r="K471" s="26">
        <f t="shared" si="161"/>
        <v>3.1349999999999998</v>
      </c>
      <c r="L471" s="27"/>
      <c r="M471" s="28">
        <f t="shared" si="164"/>
        <v>0</v>
      </c>
      <c r="N471" s="26">
        <f t="shared" si="162"/>
        <v>2.9039999999999999</v>
      </c>
      <c r="O471" s="25"/>
      <c r="P471" s="26">
        <f t="shared" si="165"/>
        <v>0</v>
      </c>
    </row>
    <row r="472" spans="1:16" ht="93.75" customHeight="1" x14ac:dyDescent="0.2">
      <c r="A472" s="122"/>
      <c r="B472" s="326" t="s">
        <v>911</v>
      </c>
      <c r="C472" s="325" t="s">
        <v>912</v>
      </c>
      <c r="D472" s="322"/>
      <c r="E472" s="322" t="s">
        <v>22</v>
      </c>
      <c r="F472" s="322" t="s">
        <v>13</v>
      </c>
      <c r="G472" s="323">
        <v>2</v>
      </c>
      <c r="H472" s="324">
        <v>3.14</v>
      </c>
      <c r="I472" s="25"/>
      <c r="J472" s="26">
        <f t="shared" si="163"/>
        <v>0</v>
      </c>
      <c r="K472" s="26">
        <f t="shared" si="161"/>
        <v>2.9830000000000001</v>
      </c>
      <c r="L472" s="27"/>
      <c r="M472" s="28">
        <f t="shared" si="164"/>
        <v>0</v>
      </c>
      <c r="N472" s="26">
        <f t="shared" si="162"/>
        <v>2.7632000000000003</v>
      </c>
      <c r="O472" s="25"/>
      <c r="P472" s="26">
        <f t="shared" si="165"/>
        <v>0</v>
      </c>
    </row>
    <row r="473" spans="1:16" ht="93.75" customHeight="1" x14ac:dyDescent="0.2">
      <c r="A473" s="122"/>
      <c r="B473" s="180" t="s">
        <v>913</v>
      </c>
      <c r="C473" s="149" t="s">
        <v>914</v>
      </c>
      <c r="D473" s="22"/>
      <c r="E473" s="22" t="s">
        <v>9</v>
      </c>
      <c r="F473" s="22" t="s">
        <v>13</v>
      </c>
      <c r="G473" s="23">
        <v>2</v>
      </c>
      <c r="H473" s="24">
        <v>4.03</v>
      </c>
      <c r="I473" s="25"/>
      <c r="J473" s="26">
        <f t="shared" si="163"/>
        <v>0</v>
      </c>
      <c r="K473" s="26">
        <f t="shared" si="161"/>
        <v>3.8285</v>
      </c>
      <c r="L473" s="27"/>
      <c r="M473" s="28">
        <f t="shared" si="164"/>
        <v>0</v>
      </c>
      <c r="N473" s="26">
        <f t="shared" si="162"/>
        <v>3.5464000000000002</v>
      </c>
      <c r="O473" s="25"/>
      <c r="P473" s="26">
        <f t="shared" si="165"/>
        <v>0</v>
      </c>
    </row>
    <row r="474" spans="1:16" ht="93.75" customHeight="1" x14ac:dyDescent="0.2">
      <c r="A474" s="122"/>
      <c r="B474" s="180" t="s">
        <v>658</v>
      </c>
      <c r="C474" s="149" t="s">
        <v>659</v>
      </c>
      <c r="D474" s="22"/>
      <c r="E474" s="22" t="s">
        <v>14</v>
      </c>
      <c r="F474" s="22" t="s">
        <v>13</v>
      </c>
      <c r="G474" s="23">
        <v>2</v>
      </c>
      <c r="H474" s="24">
        <v>1.79</v>
      </c>
      <c r="I474" s="25"/>
      <c r="J474" s="26">
        <f t="shared" ref="J474:J500" si="166">+H474*I474</f>
        <v>0</v>
      </c>
      <c r="K474" s="26">
        <f t="shared" si="161"/>
        <v>1.7004999999999999</v>
      </c>
      <c r="L474" s="27"/>
      <c r="M474" s="28">
        <f t="shared" ref="M474:M500" si="167">K474*L474</f>
        <v>0</v>
      </c>
      <c r="N474" s="26">
        <f t="shared" si="162"/>
        <v>1.5751999999999999</v>
      </c>
      <c r="O474" s="25"/>
      <c r="P474" s="26">
        <f t="shared" ref="P474:P500" si="168">+N474*O474</f>
        <v>0</v>
      </c>
    </row>
    <row r="475" spans="1:16" ht="93.75" customHeight="1" x14ac:dyDescent="0.2">
      <c r="A475" s="122"/>
      <c r="B475" s="180" t="s">
        <v>880</v>
      </c>
      <c r="C475" s="149" t="s">
        <v>881</v>
      </c>
      <c r="D475" s="22"/>
      <c r="E475" s="22" t="s">
        <v>14</v>
      </c>
      <c r="F475" s="22" t="s">
        <v>13</v>
      </c>
      <c r="G475" s="23">
        <v>2</v>
      </c>
      <c r="H475" s="24">
        <v>2.94</v>
      </c>
      <c r="I475" s="25"/>
      <c r="J475" s="26">
        <f t="shared" si="166"/>
        <v>0</v>
      </c>
      <c r="K475" s="26">
        <f t="shared" si="161"/>
        <v>2.7929999999999997</v>
      </c>
      <c r="L475" s="27"/>
      <c r="M475" s="28">
        <f t="shared" si="167"/>
        <v>0</v>
      </c>
      <c r="N475" s="26">
        <f t="shared" si="162"/>
        <v>2.5872000000000002</v>
      </c>
      <c r="O475" s="25"/>
      <c r="P475" s="26">
        <f t="shared" si="168"/>
        <v>0</v>
      </c>
    </row>
    <row r="476" spans="1:16" ht="93.75" customHeight="1" x14ac:dyDescent="0.2">
      <c r="A476" s="122"/>
      <c r="B476" s="180" t="s">
        <v>882</v>
      </c>
      <c r="C476" s="149" t="s">
        <v>1522</v>
      </c>
      <c r="D476" s="22"/>
      <c r="E476" s="22" t="s">
        <v>14</v>
      </c>
      <c r="F476" s="22" t="s">
        <v>13</v>
      </c>
      <c r="G476" s="23">
        <v>2</v>
      </c>
      <c r="H476" s="24">
        <v>2.94</v>
      </c>
      <c r="I476" s="25"/>
      <c r="J476" s="26">
        <f t="shared" si="166"/>
        <v>0</v>
      </c>
      <c r="K476" s="26">
        <f t="shared" si="161"/>
        <v>2.7929999999999997</v>
      </c>
      <c r="L476" s="27"/>
      <c r="M476" s="28">
        <f t="shared" si="167"/>
        <v>0</v>
      </c>
      <c r="N476" s="26">
        <f t="shared" si="162"/>
        <v>2.5872000000000002</v>
      </c>
      <c r="O476" s="25"/>
      <c r="P476" s="26">
        <f t="shared" si="168"/>
        <v>0</v>
      </c>
    </row>
    <row r="477" spans="1:16" ht="93.75" customHeight="1" x14ac:dyDescent="0.2">
      <c r="A477" s="122"/>
      <c r="B477" s="180" t="s">
        <v>883</v>
      </c>
      <c r="C477" s="149" t="s">
        <v>884</v>
      </c>
      <c r="D477" s="22"/>
      <c r="E477" s="22" t="s">
        <v>14</v>
      </c>
      <c r="F477" s="22" t="s">
        <v>13</v>
      </c>
      <c r="G477" s="23">
        <v>2</v>
      </c>
      <c r="H477" s="24">
        <v>3.02</v>
      </c>
      <c r="I477" s="25"/>
      <c r="J477" s="26">
        <f t="shared" si="166"/>
        <v>0</v>
      </c>
      <c r="K477" s="26">
        <f t="shared" si="161"/>
        <v>2.8689999999999998</v>
      </c>
      <c r="L477" s="27"/>
      <c r="M477" s="28">
        <f t="shared" si="167"/>
        <v>0</v>
      </c>
      <c r="N477" s="26">
        <f t="shared" si="162"/>
        <v>2.6576</v>
      </c>
      <c r="O477" s="25"/>
      <c r="P477" s="26">
        <f t="shared" si="168"/>
        <v>0</v>
      </c>
    </row>
    <row r="478" spans="1:16" ht="93.75" customHeight="1" x14ac:dyDescent="0.2">
      <c r="A478" s="122"/>
      <c r="B478" s="180" t="s">
        <v>2156</v>
      </c>
      <c r="C478" s="149" t="s">
        <v>2157</v>
      </c>
      <c r="D478" s="22"/>
      <c r="E478" s="22" t="s">
        <v>14</v>
      </c>
      <c r="F478" s="22" t="s">
        <v>13</v>
      </c>
      <c r="G478" s="23">
        <v>2</v>
      </c>
      <c r="H478" s="24">
        <v>6.08</v>
      </c>
      <c r="I478" s="25"/>
      <c r="J478" s="26">
        <f t="shared" si="166"/>
        <v>0</v>
      </c>
      <c r="K478" s="26">
        <f t="shared" si="161"/>
        <v>5.7759999999999998</v>
      </c>
      <c r="L478" s="27"/>
      <c r="M478" s="28">
        <f t="shared" si="167"/>
        <v>0</v>
      </c>
      <c r="N478" s="26">
        <f t="shared" si="162"/>
        <v>5.3504000000000005</v>
      </c>
      <c r="O478" s="25"/>
      <c r="P478" s="26">
        <f t="shared" si="168"/>
        <v>0</v>
      </c>
    </row>
    <row r="479" spans="1:16" ht="93.75" customHeight="1" x14ac:dyDescent="0.2">
      <c r="A479" s="122"/>
      <c r="B479" s="180" t="s">
        <v>893</v>
      </c>
      <c r="C479" s="149" t="s">
        <v>894</v>
      </c>
      <c r="D479" s="22"/>
      <c r="E479" s="22" t="s">
        <v>14</v>
      </c>
      <c r="F479" s="22" t="s">
        <v>13</v>
      </c>
      <c r="G479" s="23">
        <v>2</v>
      </c>
      <c r="H479" s="24">
        <v>2.31</v>
      </c>
      <c r="I479" s="25"/>
      <c r="J479" s="26">
        <f t="shared" si="166"/>
        <v>0</v>
      </c>
      <c r="K479" s="26">
        <f t="shared" si="161"/>
        <v>2.1945000000000001</v>
      </c>
      <c r="L479" s="27"/>
      <c r="M479" s="28">
        <f t="shared" si="167"/>
        <v>0</v>
      </c>
      <c r="N479" s="26">
        <f t="shared" si="162"/>
        <v>2.0327999999999999</v>
      </c>
      <c r="O479" s="25"/>
      <c r="P479" s="26">
        <f t="shared" si="168"/>
        <v>0</v>
      </c>
    </row>
    <row r="480" spans="1:16" ht="93.75" customHeight="1" x14ac:dyDescent="0.2">
      <c r="A480" s="122"/>
      <c r="B480" s="180" t="s">
        <v>660</v>
      </c>
      <c r="C480" s="149" t="s">
        <v>661</v>
      </c>
      <c r="D480" s="22"/>
      <c r="E480" s="22" t="s">
        <v>14</v>
      </c>
      <c r="F480" s="22" t="s">
        <v>13</v>
      </c>
      <c r="G480" s="23">
        <v>2</v>
      </c>
      <c r="H480" s="24">
        <v>1.89</v>
      </c>
      <c r="I480" s="25"/>
      <c r="J480" s="26">
        <f t="shared" si="166"/>
        <v>0</v>
      </c>
      <c r="K480" s="26">
        <f t="shared" si="161"/>
        <v>1.7954999999999999</v>
      </c>
      <c r="L480" s="27"/>
      <c r="M480" s="28">
        <f t="shared" si="167"/>
        <v>0</v>
      </c>
      <c r="N480" s="26">
        <f t="shared" si="162"/>
        <v>1.6632</v>
      </c>
      <c r="O480" s="25"/>
      <c r="P480" s="26">
        <f t="shared" si="168"/>
        <v>0</v>
      </c>
    </row>
    <row r="481" spans="1:16" ht="93.75" customHeight="1" x14ac:dyDescent="0.2">
      <c r="A481" s="122"/>
      <c r="B481" s="180" t="s">
        <v>762</v>
      </c>
      <c r="C481" s="149" t="s">
        <v>763</v>
      </c>
      <c r="D481" s="22"/>
      <c r="E481" s="22" t="s">
        <v>14</v>
      </c>
      <c r="F481" s="22" t="s">
        <v>13</v>
      </c>
      <c r="G481" s="23">
        <v>2</v>
      </c>
      <c r="H481" s="24">
        <v>2.96</v>
      </c>
      <c r="I481" s="25"/>
      <c r="J481" s="26">
        <f t="shared" si="166"/>
        <v>0</v>
      </c>
      <c r="K481" s="26">
        <f t="shared" si="161"/>
        <v>2.8119999999999998</v>
      </c>
      <c r="L481" s="27"/>
      <c r="M481" s="28">
        <f t="shared" si="167"/>
        <v>0</v>
      </c>
      <c r="N481" s="26">
        <f t="shared" si="162"/>
        <v>2.6048</v>
      </c>
      <c r="O481" s="25"/>
      <c r="P481" s="26">
        <f t="shared" si="168"/>
        <v>0</v>
      </c>
    </row>
    <row r="482" spans="1:16" ht="93.75" customHeight="1" x14ac:dyDescent="0.2">
      <c r="A482" s="122"/>
      <c r="B482" s="180" t="s">
        <v>356</v>
      </c>
      <c r="C482" s="149" t="s">
        <v>357</v>
      </c>
      <c r="D482" s="22"/>
      <c r="E482" s="22" t="s">
        <v>14</v>
      </c>
      <c r="F482" s="22" t="s">
        <v>13</v>
      </c>
      <c r="G482" s="23">
        <v>2</v>
      </c>
      <c r="H482" s="24">
        <v>3.13</v>
      </c>
      <c r="I482" s="25"/>
      <c r="J482" s="26">
        <f t="shared" si="166"/>
        <v>0</v>
      </c>
      <c r="K482" s="26">
        <f t="shared" si="161"/>
        <v>2.9734999999999996</v>
      </c>
      <c r="L482" s="27"/>
      <c r="M482" s="28">
        <f t="shared" si="167"/>
        <v>0</v>
      </c>
      <c r="N482" s="26">
        <f t="shared" si="162"/>
        <v>2.7544</v>
      </c>
      <c r="O482" s="25"/>
      <c r="P482" s="26">
        <f t="shared" si="168"/>
        <v>0</v>
      </c>
    </row>
    <row r="483" spans="1:16" ht="93.75" customHeight="1" x14ac:dyDescent="0.2">
      <c r="A483" s="122"/>
      <c r="B483" s="195" t="s">
        <v>1406</v>
      </c>
      <c r="C483" s="149" t="s">
        <v>142</v>
      </c>
      <c r="D483" s="22"/>
      <c r="E483" s="46" t="s">
        <v>14</v>
      </c>
      <c r="F483" s="22" t="s">
        <v>13</v>
      </c>
      <c r="G483" s="23">
        <v>2</v>
      </c>
      <c r="H483" s="24">
        <v>3.1</v>
      </c>
      <c r="I483" s="25"/>
      <c r="J483" s="26">
        <f t="shared" si="166"/>
        <v>0</v>
      </c>
      <c r="K483" s="26">
        <f t="shared" si="161"/>
        <v>2.9449999999999998</v>
      </c>
      <c r="L483" s="27"/>
      <c r="M483" s="28">
        <f t="shared" si="167"/>
        <v>0</v>
      </c>
      <c r="N483" s="26">
        <f t="shared" si="162"/>
        <v>2.7280000000000002</v>
      </c>
      <c r="O483" s="25"/>
      <c r="P483" s="26">
        <f t="shared" si="168"/>
        <v>0</v>
      </c>
    </row>
    <row r="484" spans="1:16" ht="93.75" customHeight="1" x14ac:dyDescent="0.2">
      <c r="A484" s="122"/>
      <c r="B484" s="380" t="s">
        <v>1542</v>
      </c>
      <c r="C484" s="325" t="s">
        <v>1545</v>
      </c>
      <c r="D484" s="322"/>
      <c r="E484" s="381" t="s">
        <v>14</v>
      </c>
      <c r="F484" s="322" t="s">
        <v>13</v>
      </c>
      <c r="G484" s="323">
        <v>2</v>
      </c>
      <c r="H484" s="324">
        <v>3.6</v>
      </c>
      <c r="I484" s="25"/>
      <c r="J484" s="26">
        <f t="shared" si="166"/>
        <v>0</v>
      </c>
      <c r="K484" s="26">
        <f t="shared" si="161"/>
        <v>3.42</v>
      </c>
      <c r="L484" s="27"/>
      <c r="M484" s="28">
        <f t="shared" si="167"/>
        <v>0</v>
      </c>
      <c r="N484" s="26">
        <f t="shared" si="162"/>
        <v>3.1680000000000001</v>
      </c>
      <c r="O484" s="25"/>
      <c r="P484" s="26">
        <f t="shared" si="168"/>
        <v>0</v>
      </c>
    </row>
    <row r="485" spans="1:16" ht="93.75" customHeight="1" x14ac:dyDescent="0.2">
      <c r="A485" s="122"/>
      <c r="B485" s="380" t="s">
        <v>1543</v>
      </c>
      <c r="C485" s="325" t="s">
        <v>1546</v>
      </c>
      <c r="D485" s="322"/>
      <c r="E485" s="381" t="s">
        <v>14</v>
      </c>
      <c r="F485" s="322" t="s">
        <v>13</v>
      </c>
      <c r="G485" s="323">
        <v>2</v>
      </c>
      <c r="H485" s="324">
        <v>3.6</v>
      </c>
      <c r="I485" s="25"/>
      <c r="J485" s="26">
        <f t="shared" si="166"/>
        <v>0</v>
      </c>
      <c r="K485" s="26">
        <f t="shared" si="161"/>
        <v>3.42</v>
      </c>
      <c r="L485" s="27"/>
      <c r="M485" s="28">
        <f t="shared" si="167"/>
        <v>0</v>
      </c>
      <c r="N485" s="26">
        <f t="shared" si="162"/>
        <v>3.1680000000000001</v>
      </c>
      <c r="O485" s="25"/>
      <c r="P485" s="26">
        <f t="shared" si="168"/>
        <v>0</v>
      </c>
    </row>
    <row r="486" spans="1:16" ht="93.75" customHeight="1" x14ac:dyDescent="0.2">
      <c r="A486" s="122"/>
      <c r="B486" s="380" t="s">
        <v>1544</v>
      </c>
      <c r="C486" s="325" t="s">
        <v>1547</v>
      </c>
      <c r="D486" s="322"/>
      <c r="E486" s="381" t="s">
        <v>14</v>
      </c>
      <c r="F486" s="322" t="s">
        <v>13</v>
      </c>
      <c r="G486" s="323">
        <v>2</v>
      </c>
      <c r="H486" s="324">
        <v>3.6</v>
      </c>
      <c r="I486" s="25"/>
      <c r="J486" s="26">
        <f t="shared" si="166"/>
        <v>0</v>
      </c>
      <c r="K486" s="26">
        <f t="shared" si="161"/>
        <v>3.42</v>
      </c>
      <c r="L486" s="27"/>
      <c r="M486" s="28">
        <f t="shared" si="167"/>
        <v>0</v>
      </c>
      <c r="N486" s="26">
        <f t="shared" si="162"/>
        <v>3.1680000000000001</v>
      </c>
      <c r="O486" s="25"/>
      <c r="P486" s="26">
        <f t="shared" si="168"/>
        <v>0</v>
      </c>
    </row>
    <row r="487" spans="1:16" ht="93.75" customHeight="1" x14ac:dyDescent="0.2">
      <c r="A487" s="122"/>
      <c r="B487" s="180" t="s">
        <v>907</v>
      </c>
      <c r="C487" s="149" t="s">
        <v>908</v>
      </c>
      <c r="D487" s="22"/>
      <c r="E487" s="22" t="s">
        <v>26</v>
      </c>
      <c r="F487" s="22" t="s">
        <v>13</v>
      </c>
      <c r="G487" s="23">
        <v>2</v>
      </c>
      <c r="H487" s="24">
        <v>7.43</v>
      </c>
      <c r="I487" s="25"/>
      <c r="J487" s="26">
        <f t="shared" si="166"/>
        <v>0</v>
      </c>
      <c r="K487" s="26">
        <f t="shared" si="161"/>
        <v>7.0584999999999996</v>
      </c>
      <c r="L487" s="27"/>
      <c r="M487" s="28">
        <f t="shared" si="167"/>
        <v>0</v>
      </c>
      <c r="N487" s="26">
        <f t="shared" si="162"/>
        <v>6.5384000000000002</v>
      </c>
      <c r="O487" s="25"/>
      <c r="P487" s="26">
        <f t="shared" si="168"/>
        <v>0</v>
      </c>
    </row>
    <row r="488" spans="1:16" ht="93.75" customHeight="1" x14ac:dyDescent="0.2">
      <c r="A488" s="122"/>
      <c r="B488" s="380" t="s">
        <v>560</v>
      </c>
      <c r="C488" s="325" t="s">
        <v>501</v>
      </c>
      <c r="D488" s="322"/>
      <c r="E488" s="381" t="s">
        <v>8</v>
      </c>
      <c r="F488" s="322" t="s">
        <v>13</v>
      </c>
      <c r="G488" s="323">
        <v>2</v>
      </c>
      <c r="H488" s="324">
        <v>3.41</v>
      </c>
      <c r="I488" s="25"/>
      <c r="J488" s="26">
        <f t="shared" si="166"/>
        <v>0</v>
      </c>
      <c r="K488" s="26">
        <f t="shared" si="161"/>
        <v>3.2395</v>
      </c>
      <c r="L488" s="27"/>
      <c r="M488" s="28">
        <f t="shared" si="167"/>
        <v>0</v>
      </c>
      <c r="N488" s="26">
        <f t="shared" si="162"/>
        <v>3.0008000000000004</v>
      </c>
      <c r="O488" s="25"/>
      <c r="P488" s="26">
        <f t="shared" si="168"/>
        <v>0</v>
      </c>
    </row>
    <row r="489" spans="1:16" ht="93.75" customHeight="1" x14ac:dyDescent="0.2">
      <c r="A489" s="122"/>
      <c r="B489" s="195" t="s">
        <v>889</v>
      </c>
      <c r="C489" s="149" t="s">
        <v>890</v>
      </c>
      <c r="D489" s="22"/>
      <c r="E489" s="46" t="s">
        <v>101</v>
      </c>
      <c r="F489" s="22" t="s">
        <v>13</v>
      </c>
      <c r="G489" s="23">
        <v>2</v>
      </c>
      <c r="H489" s="24">
        <v>3.32</v>
      </c>
      <c r="I489" s="25"/>
      <c r="J489" s="26">
        <f t="shared" si="166"/>
        <v>0</v>
      </c>
      <c r="K489" s="26">
        <f t="shared" si="161"/>
        <v>3.1539999999999999</v>
      </c>
      <c r="L489" s="27"/>
      <c r="M489" s="28">
        <f t="shared" si="167"/>
        <v>0</v>
      </c>
      <c r="N489" s="26">
        <f t="shared" si="162"/>
        <v>2.9215999999999998</v>
      </c>
      <c r="O489" s="25"/>
      <c r="P489" s="26">
        <f t="shared" si="168"/>
        <v>0</v>
      </c>
    </row>
    <row r="490" spans="1:16" ht="93.75" customHeight="1" x14ac:dyDescent="0.2">
      <c r="A490" s="122"/>
      <c r="B490" s="195" t="s">
        <v>1091</v>
      </c>
      <c r="C490" s="149" t="s">
        <v>1523</v>
      </c>
      <c r="D490" s="22"/>
      <c r="E490" s="46" t="s">
        <v>9</v>
      </c>
      <c r="F490" s="22" t="s">
        <v>13</v>
      </c>
      <c r="G490" s="23">
        <v>2</v>
      </c>
      <c r="H490" s="24">
        <v>3.73</v>
      </c>
      <c r="I490" s="25"/>
      <c r="J490" s="26">
        <f t="shared" si="166"/>
        <v>0</v>
      </c>
      <c r="K490" s="26">
        <f t="shared" si="161"/>
        <v>3.5434999999999999</v>
      </c>
      <c r="L490" s="27"/>
      <c r="M490" s="28">
        <f t="shared" si="167"/>
        <v>0</v>
      </c>
      <c r="N490" s="26">
        <f t="shared" si="162"/>
        <v>3.2824</v>
      </c>
      <c r="O490" s="25"/>
      <c r="P490" s="26">
        <f t="shared" si="168"/>
        <v>0</v>
      </c>
    </row>
    <row r="491" spans="1:16" ht="93.75" customHeight="1" x14ac:dyDescent="0.2">
      <c r="A491" s="128"/>
      <c r="B491" s="180" t="s">
        <v>435</v>
      </c>
      <c r="C491" s="149" t="s">
        <v>436</v>
      </c>
      <c r="D491" s="22"/>
      <c r="E491" s="46" t="s">
        <v>15</v>
      </c>
      <c r="F491" s="22" t="s">
        <v>13</v>
      </c>
      <c r="G491" s="23">
        <v>2</v>
      </c>
      <c r="H491" s="24">
        <v>3.1</v>
      </c>
      <c r="I491" s="25"/>
      <c r="J491" s="26">
        <f t="shared" si="166"/>
        <v>0</v>
      </c>
      <c r="K491" s="26">
        <f t="shared" si="161"/>
        <v>2.9449999999999998</v>
      </c>
      <c r="L491" s="27"/>
      <c r="M491" s="28">
        <f t="shared" si="167"/>
        <v>0</v>
      </c>
      <c r="N491" s="26">
        <f t="shared" si="162"/>
        <v>2.7280000000000002</v>
      </c>
      <c r="O491" s="25"/>
      <c r="P491" s="26">
        <f t="shared" si="168"/>
        <v>0</v>
      </c>
    </row>
    <row r="492" spans="1:16" ht="93.75" customHeight="1" x14ac:dyDescent="0.2">
      <c r="A492" s="128"/>
      <c r="B492" s="326" t="s">
        <v>915</v>
      </c>
      <c r="C492" s="325" t="s">
        <v>916</v>
      </c>
      <c r="D492" s="322"/>
      <c r="E492" s="381" t="s">
        <v>15</v>
      </c>
      <c r="F492" s="322" t="s">
        <v>13</v>
      </c>
      <c r="G492" s="323">
        <v>2</v>
      </c>
      <c r="H492" s="324">
        <v>4.29</v>
      </c>
      <c r="I492" s="25"/>
      <c r="J492" s="26">
        <f t="shared" si="166"/>
        <v>0</v>
      </c>
      <c r="K492" s="26">
        <f t="shared" si="161"/>
        <v>4.0754999999999999</v>
      </c>
      <c r="L492" s="27"/>
      <c r="M492" s="28">
        <f t="shared" si="167"/>
        <v>0</v>
      </c>
      <c r="N492" s="26">
        <f t="shared" si="162"/>
        <v>3.7751999999999999</v>
      </c>
      <c r="O492" s="25"/>
      <c r="P492" s="26">
        <f t="shared" si="168"/>
        <v>0</v>
      </c>
    </row>
    <row r="493" spans="1:16" ht="93.75" customHeight="1" x14ac:dyDescent="0.2">
      <c r="A493" s="128"/>
      <c r="B493" s="326" t="s">
        <v>917</v>
      </c>
      <c r="C493" s="325" t="s">
        <v>918</v>
      </c>
      <c r="D493" s="322"/>
      <c r="E493" s="381" t="s">
        <v>15</v>
      </c>
      <c r="F493" s="322" t="s">
        <v>13</v>
      </c>
      <c r="G493" s="323">
        <v>2</v>
      </c>
      <c r="H493" s="324">
        <v>4.29</v>
      </c>
      <c r="I493" s="25"/>
      <c r="J493" s="26">
        <f t="shared" si="166"/>
        <v>0</v>
      </c>
      <c r="K493" s="26">
        <f t="shared" si="161"/>
        <v>4.0754999999999999</v>
      </c>
      <c r="L493" s="27"/>
      <c r="M493" s="28">
        <f t="shared" si="167"/>
        <v>0</v>
      </c>
      <c r="N493" s="26">
        <f t="shared" si="162"/>
        <v>3.7751999999999999</v>
      </c>
      <c r="O493" s="25"/>
      <c r="P493" s="26">
        <f t="shared" si="168"/>
        <v>0</v>
      </c>
    </row>
    <row r="494" spans="1:16" ht="93.75" customHeight="1" x14ac:dyDescent="0.2">
      <c r="A494" s="128"/>
      <c r="B494" s="180" t="s">
        <v>919</v>
      </c>
      <c r="C494" s="149" t="s">
        <v>920</v>
      </c>
      <c r="D494" s="22"/>
      <c r="E494" s="46" t="s">
        <v>15</v>
      </c>
      <c r="F494" s="22" t="s">
        <v>13</v>
      </c>
      <c r="G494" s="23">
        <v>2</v>
      </c>
      <c r="H494" s="24">
        <v>3.14</v>
      </c>
      <c r="I494" s="25"/>
      <c r="J494" s="26">
        <f t="shared" si="166"/>
        <v>0</v>
      </c>
      <c r="K494" s="26">
        <f t="shared" si="161"/>
        <v>2.9830000000000001</v>
      </c>
      <c r="L494" s="27"/>
      <c r="M494" s="28">
        <f t="shared" si="167"/>
        <v>0</v>
      </c>
      <c r="N494" s="26">
        <f t="shared" si="162"/>
        <v>2.7632000000000003</v>
      </c>
      <c r="O494" s="25"/>
      <c r="P494" s="26">
        <f t="shared" si="168"/>
        <v>0</v>
      </c>
    </row>
    <row r="495" spans="1:16" ht="93.75" customHeight="1" x14ac:dyDescent="0.2">
      <c r="A495" s="128"/>
      <c r="B495" s="180" t="s">
        <v>921</v>
      </c>
      <c r="C495" s="149" t="s">
        <v>922</v>
      </c>
      <c r="D495" s="22"/>
      <c r="E495" s="46" t="s">
        <v>15</v>
      </c>
      <c r="F495" s="22" t="s">
        <v>13</v>
      </c>
      <c r="G495" s="23">
        <v>2</v>
      </c>
      <c r="H495" s="24">
        <v>6.55</v>
      </c>
      <c r="I495" s="25"/>
      <c r="J495" s="26">
        <f t="shared" si="166"/>
        <v>0</v>
      </c>
      <c r="K495" s="26">
        <f t="shared" si="161"/>
        <v>6.2224999999999993</v>
      </c>
      <c r="L495" s="27"/>
      <c r="M495" s="28">
        <f t="shared" si="167"/>
        <v>0</v>
      </c>
      <c r="N495" s="26">
        <f t="shared" si="162"/>
        <v>5.7640000000000002</v>
      </c>
      <c r="O495" s="25"/>
      <c r="P495" s="26">
        <f t="shared" si="168"/>
        <v>0</v>
      </c>
    </row>
    <row r="496" spans="1:16" ht="93.75" customHeight="1" x14ac:dyDescent="0.2">
      <c r="A496" s="128"/>
      <c r="B496" s="180" t="s">
        <v>923</v>
      </c>
      <c r="C496" s="149" t="s">
        <v>924</v>
      </c>
      <c r="D496" s="22"/>
      <c r="E496" s="46" t="s">
        <v>15</v>
      </c>
      <c r="F496" s="22" t="s">
        <v>13</v>
      </c>
      <c r="G496" s="23">
        <v>2</v>
      </c>
      <c r="H496" s="24">
        <v>2.86</v>
      </c>
      <c r="I496" s="25"/>
      <c r="J496" s="26">
        <f t="shared" si="166"/>
        <v>0</v>
      </c>
      <c r="K496" s="26">
        <f t="shared" si="161"/>
        <v>2.7169999999999996</v>
      </c>
      <c r="L496" s="27"/>
      <c r="M496" s="28">
        <f t="shared" si="167"/>
        <v>0</v>
      </c>
      <c r="N496" s="26">
        <f t="shared" si="162"/>
        <v>2.5167999999999999</v>
      </c>
      <c r="O496" s="25"/>
      <c r="P496" s="26">
        <f t="shared" si="168"/>
        <v>0</v>
      </c>
    </row>
    <row r="497" spans="1:16" ht="93.75" customHeight="1" x14ac:dyDescent="0.2">
      <c r="A497" s="128"/>
      <c r="B497" s="180" t="s">
        <v>925</v>
      </c>
      <c r="C497" s="149" t="s">
        <v>926</v>
      </c>
      <c r="D497" s="22"/>
      <c r="E497" s="46" t="s">
        <v>15</v>
      </c>
      <c r="F497" s="22" t="s">
        <v>13</v>
      </c>
      <c r="G497" s="23">
        <v>2</v>
      </c>
      <c r="H497" s="24">
        <v>2.81</v>
      </c>
      <c r="I497" s="25"/>
      <c r="J497" s="26">
        <f t="shared" si="166"/>
        <v>0</v>
      </c>
      <c r="K497" s="26">
        <f t="shared" si="161"/>
        <v>2.6694999999999998</v>
      </c>
      <c r="L497" s="27"/>
      <c r="M497" s="28">
        <f t="shared" si="167"/>
        <v>0</v>
      </c>
      <c r="N497" s="26">
        <f t="shared" si="162"/>
        <v>2.4727999999999999</v>
      </c>
      <c r="O497" s="25"/>
      <c r="P497" s="26">
        <f t="shared" si="168"/>
        <v>0</v>
      </c>
    </row>
    <row r="498" spans="1:16" ht="93.75" customHeight="1" x14ac:dyDescent="0.2">
      <c r="A498" s="128"/>
      <c r="B498" s="180" t="s">
        <v>1835</v>
      </c>
      <c r="C498" s="149" t="s">
        <v>1836</v>
      </c>
      <c r="D498" s="22"/>
      <c r="E498" s="46" t="s">
        <v>15</v>
      </c>
      <c r="F498" s="22" t="s">
        <v>13</v>
      </c>
      <c r="G498" s="23">
        <v>2</v>
      </c>
      <c r="H498" s="24">
        <v>2.1</v>
      </c>
      <c r="I498" s="25"/>
      <c r="J498" s="26">
        <f t="shared" si="166"/>
        <v>0</v>
      </c>
      <c r="K498" s="26">
        <f t="shared" si="161"/>
        <v>1.9949999999999999</v>
      </c>
      <c r="L498" s="27"/>
      <c r="M498" s="28">
        <f t="shared" si="167"/>
        <v>0</v>
      </c>
      <c r="N498" s="26">
        <f t="shared" si="162"/>
        <v>1.8480000000000001</v>
      </c>
      <c r="O498" s="25"/>
      <c r="P498" s="26">
        <f t="shared" si="168"/>
        <v>0</v>
      </c>
    </row>
    <row r="499" spans="1:16" ht="93.75" customHeight="1" x14ac:dyDescent="0.2">
      <c r="A499" s="122"/>
      <c r="B499" s="180" t="s">
        <v>203</v>
      </c>
      <c r="C499" s="149" t="s">
        <v>204</v>
      </c>
      <c r="D499" s="22"/>
      <c r="E499" s="46" t="s">
        <v>15</v>
      </c>
      <c r="F499" s="22" t="s">
        <v>13</v>
      </c>
      <c r="G499" s="23">
        <v>2</v>
      </c>
      <c r="H499" s="24">
        <v>1.49</v>
      </c>
      <c r="I499" s="25"/>
      <c r="J499" s="26">
        <f t="shared" si="166"/>
        <v>0</v>
      </c>
      <c r="K499" s="26">
        <f t="shared" si="161"/>
        <v>1.4155</v>
      </c>
      <c r="L499" s="27"/>
      <c r="M499" s="28">
        <f t="shared" si="167"/>
        <v>0</v>
      </c>
      <c r="N499" s="26">
        <f t="shared" si="162"/>
        <v>1.3111999999999999</v>
      </c>
      <c r="O499" s="25"/>
      <c r="P499" s="26">
        <f t="shared" si="168"/>
        <v>0</v>
      </c>
    </row>
    <row r="500" spans="1:16" ht="93.75" customHeight="1" x14ac:dyDescent="0.2">
      <c r="A500" s="122"/>
      <c r="B500" s="180" t="s">
        <v>961</v>
      </c>
      <c r="C500" s="149" t="s">
        <v>962</v>
      </c>
      <c r="D500" s="22"/>
      <c r="E500" s="46" t="s">
        <v>15</v>
      </c>
      <c r="F500" s="22" t="s">
        <v>13</v>
      </c>
      <c r="G500" s="23">
        <v>2</v>
      </c>
      <c r="H500" s="24">
        <v>3.3</v>
      </c>
      <c r="I500" s="25"/>
      <c r="J500" s="26">
        <f t="shared" si="166"/>
        <v>0</v>
      </c>
      <c r="K500" s="26">
        <f t="shared" si="161"/>
        <v>3.1349999999999998</v>
      </c>
      <c r="L500" s="27"/>
      <c r="M500" s="28">
        <f t="shared" si="167"/>
        <v>0</v>
      </c>
      <c r="N500" s="26">
        <f t="shared" si="162"/>
        <v>2.9039999999999999</v>
      </c>
      <c r="O500" s="25"/>
      <c r="P500" s="26">
        <f t="shared" si="168"/>
        <v>0</v>
      </c>
    </row>
    <row r="501" spans="1:16" ht="93.75" customHeight="1" x14ac:dyDescent="0.2">
      <c r="A501" s="122"/>
      <c r="B501" s="194" t="s">
        <v>1776</v>
      </c>
      <c r="C501" s="149" t="s">
        <v>1777</v>
      </c>
      <c r="D501" s="22"/>
      <c r="E501" s="46" t="s">
        <v>15</v>
      </c>
      <c r="F501" s="22" t="s">
        <v>13</v>
      </c>
      <c r="G501" s="23">
        <v>2</v>
      </c>
      <c r="H501" s="24">
        <v>2.79</v>
      </c>
      <c r="I501" s="25"/>
      <c r="J501" s="26">
        <f t="shared" si="163"/>
        <v>0</v>
      </c>
      <c r="K501" s="26">
        <f t="shared" si="161"/>
        <v>2.6505000000000001</v>
      </c>
      <c r="L501" s="27"/>
      <c r="M501" s="28">
        <f t="shared" si="164"/>
        <v>0</v>
      </c>
      <c r="N501" s="26">
        <f t="shared" si="162"/>
        <v>2.4552</v>
      </c>
      <c r="O501" s="25"/>
      <c r="P501" s="26">
        <f>+N501*O501</f>
        <v>0</v>
      </c>
    </row>
    <row r="502" spans="1:16" ht="93.75" customHeight="1" x14ac:dyDescent="0.2">
      <c r="A502" s="122"/>
      <c r="B502" s="194" t="s">
        <v>725</v>
      </c>
      <c r="C502" s="149" t="s">
        <v>726</v>
      </c>
      <c r="D502" s="22"/>
      <c r="E502" s="46" t="s">
        <v>15</v>
      </c>
      <c r="F502" s="22" t="s">
        <v>13</v>
      </c>
      <c r="G502" s="23">
        <v>2</v>
      </c>
      <c r="H502" s="24">
        <v>3.3</v>
      </c>
      <c r="I502" s="25"/>
      <c r="J502" s="26">
        <f t="shared" si="163"/>
        <v>0</v>
      </c>
      <c r="K502" s="26">
        <f t="shared" si="161"/>
        <v>3.1349999999999998</v>
      </c>
      <c r="L502" s="27"/>
      <c r="M502" s="28">
        <f t="shared" si="164"/>
        <v>0</v>
      </c>
      <c r="N502" s="26">
        <f t="shared" si="162"/>
        <v>2.9039999999999999</v>
      </c>
      <c r="O502" s="25"/>
      <c r="P502" s="26">
        <f>+N502*O502</f>
        <v>0</v>
      </c>
    </row>
    <row r="503" spans="1:16" ht="93.75" customHeight="1" x14ac:dyDescent="0.2">
      <c r="A503" s="122"/>
      <c r="B503" s="194" t="s">
        <v>729</v>
      </c>
      <c r="C503" s="149" t="s">
        <v>730</v>
      </c>
      <c r="D503" s="22"/>
      <c r="E503" s="46" t="s">
        <v>15</v>
      </c>
      <c r="F503" s="22" t="s">
        <v>13</v>
      </c>
      <c r="G503" s="23">
        <v>2</v>
      </c>
      <c r="H503" s="24">
        <v>2.31</v>
      </c>
      <c r="I503" s="25"/>
      <c r="J503" s="26">
        <f t="shared" si="163"/>
        <v>0</v>
      </c>
      <c r="K503" s="26">
        <f t="shared" si="161"/>
        <v>2.1945000000000001</v>
      </c>
      <c r="L503" s="27"/>
      <c r="M503" s="28">
        <f t="shared" si="164"/>
        <v>0</v>
      </c>
      <c r="N503" s="26">
        <f t="shared" si="162"/>
        <v>2.0327999999999999</v>
      </c>
      <c r="O503" s="25"/>
      <c r="P503" s="26">
        <f>+N503*O503</f>
        <v>0</v>
      </c>
    </row>
    <row r="504" spans="1:16" ht="67.900000000000006" customHeight="1" x14ac:dyDescent="0.2">
      <c r="A504" s="129"/>
      <c r="B504" s="187"/>
      <c r="C504" s="88"/>
      <c r="D504" s="88"/>
      <c r="E504" s="88"/>
      <c r="F504" s="88"/>
      <c r="G504" s="187" t="s">
        <v>342</v>
      </c>
      <c r="H504" s="106"/>
      <c r="I504" s="106"/>
      <c r="J504" s="106"/>
      <c r="K504" s="106"/>
      <c r="L504" s="106"/>
      <c r="M504" s="106"/>
      <c r="N504" s="106"/>
      <c r="O504" s="106"/>
      <c r="P504" s="106"/>
    </row>
    <row r="505" spans="1:16" ht="93.75" customHeight="1" x14ac:dyDescent="0.2">
      <c r="A505" s="129"/>
      <c r="B505" s="182" t="s">
        <v>800</v>
      </c>
      <c r="C505" s="241" t="s">
        <v>708</v>
      </c>
      <c r="D505" s="93"/>
      <c r="E505" s="93" t="s">
        <v>11</v>
      </c>
      <c r="F505" s="93" t="s">
        <v>13</v>
      </c>
      <c r="G505" s="90">
        <v>2</v>
      </c>
      <c r="H505" s="91">
        <v>18.82</v>
      </c>
      <c r="I505" s="25"/>
      <c r="J505" s="75">
        <f t="shared" si="163"/>
        <v>0</v>
      </c>
      <c r="K505" s="26">
        <f t="shared" si="161"/>
        <v>17.878999999999998</v>
      </c>
      <c r="L505" s="27"/>
      <c r="M505" s="76">
        <f t="shared" si="164"/>
        <v>0</v>
      </c>
      <c r="N505" s="26">
        <f t="shared" si="162"/>
        <v>16.561600000000002</v>
      </c>
      <c r="O505" s="25"/>
      <c r="P505" s="75">
        <f t="shared" ref="P505:P522" si="169">+N505*O505</f>
        <v>0</v>
      </c>
    </row>
    <row r="506" spans="1:16" ht="93.75" customHeight="1" x14ac:dyDescent="0.2">
      <c r="A506" s="129"/>
      <c r="B506" s="329" t="s">
        <v>764</v>
      </c>
      <c r="C506" s="369" t="s">
        <v>765</v>
      </c>
      <c r="D506" s="333"/>
      <c r="E506" s="333" t="s">
        <v>11</v>
      </c>
      <c r="F506" s="333" t="s">
        <v>13</v>
      </c>
      <c r="G506" s="334">
        <v>2</v>
      </c>
      <c r="H506" s="335">
        <v>9.2899999999999991</v>
      </c>
      <c r="I506" s="25"/>
      <c r="J506" s="26">
        <f>+H506*I506</f>
        <v>0</v>
      </c>
      <c r="K506" s="26">
        <f t="shared" si="161"/>
        <v>8.8254999999999981</v>
      </c>
      <c r="L506" s="27"/>
      <c r="M506" s="28">
        <f>K506*L506</f>
        <v>0</v>
      </c>
      <c r="N506" s="26">
        <f t="shared" si="162"/>
        <v>8.1751999999999985</v>
      </c>
      <c r="O506" s="25"/>
      <c r="P506" s="26">
        <f t="shared" si="169"/>
        <v>0</v>
      </c>
    </row>
    <row r="507" spans="1:16" ht="93.75" customHeight="1" x14ac:dyDescent="0.2">
      <c r="A507" s="129"/>
      <c r="B507" s="329" t="s">
        <v>800</v>
      </c>
      <c r="C507" s="369" t="s">
        <v>1235</v>
      </c>
      <c r="D507" s="333"/>
      <c r="E507" s="333" t="s">
        <v>11</v>
      </c>
      <c r="F507" s="333" t="s">
        <v>13</v>
      </c>
      <c r="G507" s="334">
        <v>2</v>
      </c>
      <c r="H507" s="335">
        <v>18.82</v>
      </c>
      <c r="I507" s="25"/>
      <c r="J507" s="26">
        <f>+H507*I507</f>
        <v>0</v>
      </c>
      <c r="K507" s="26">
        <f t="shared" si="161"/>
        <v>17.878999999999998</v>
      </c>
      <c r="L507" s="27"/>
      <c r="M507" s="28">
        <f>K507*L507</f>
        <v>0</v>
      </c>
      <c r="N507" s="26">
        <f t="shared" si="162"/>
        <v>16.561600000000002</v>
      </c>
      <c r="O507" s="25"/>
      <c r="P507" s="26">
        <f t="shared" si="169"/>
        <v>0</v>
      </c>
    </row>
    <row r="508" spans="1:16" ht="93.75" customHeight="1" x14ac:dyDescent="0.2">
      <c r="A508" s="129"/>
      <c r="B508" s="382" t="s">
        <v>671</v>
      </c>
      <c r="C508" s="319" t="s">
        <v>709</v>
      </c>
      <c r="D508" s="322"/>
      <c r="E508" s="322" t="s">
        <v>6</v>
      </c>
      <c r="F508" s="322" t="s">
        <v>13</v>
      </c>
      <c r="G508" s="323">
        <v>2</v>
      </c>
      <c r="H508" s="324">
        <v>13.04</v>
      </c>
      <c r="I508" s="25"/>
      <c r="J508" s="26">
        <f t="shared" si="163"/>
        <v>0</v>
      </c>
      <c r="K508" s="26">
        <f t="shared" si="161"/>
        <v>12.387999999999998</v>
      </c>
      <c r="L508" s="27"/>
      <c r="M508" s="28">
        <f t="shared" si="164"/>
        <v>0</v>
      </c>
      <c r="N508" s="26">
        <f t="shared" si="162"/>
        <v>11.475199999999999</v>
      </c>
      <c r="O508" s="25"/>
      <c r="P508" s="26">
        <f t="shared" si="169"/>
        <v>0</v>
      </c>
    </row>
    <row r="509" spans="1:16" ht="93.75" customHeight="1" x14ac:dyDescent="0.2">
      <c r="A509" s="129"/>
      <c r="B509" s="185" t="s">
        <v>1839</v>
      </c>
      <c r="C509" s="149" t="s">
        <v>318</v>
      </c>
      <c r="D509" s="22"/>
      <c r="E509" s="22" t="s">
        <v>6</v>
      </c>
      <c r="F509" s="22" t="s">
        <v>13</v>
      </c>
      <c r="G509" s="23">
        <v>2</v>
      </c>
      <c r="H509" s="24">
        <v>15.76</v>
      </c>
      <c r="I509" s="25"/>
      <c r="J509" s="26">
        <f t="shared" si="163"/>
        <v>0</v>
      </c>
      <c r="K509" s="26">
        <f t="shared" ref="K509:K576" si="170">H509*(1-5%)</f>
        <v>14.972</v>
      </c>
      <c r="L509" s="27"/>
      <c r="M509" s="28">
        <f t="shared" si="164"/>
        <v>0</v>
      </c>
      <c r="N509" s="26">
        <f t="shared" ref="N509:N576" si="171">H509*(1-12%)</f>
        <v>13.8688</v>
      </c>
      <c r="O509" s="25"/>
      <c r="P509" s="26">
        <f t="shared" si="169"/>
        <v>0</v>
      </c>
    </row>
    <row r="510" spans="1:16" ht="93.75" customHeight="1" x14ac:dyDescent="0.2">
      <c r="A510" s="129"/>
      <c r="B510" s="318" t="s">
        <v>675</v>
      </c>
      <c r="C510" s="325" t="s">
        <v>710</v>
      </c>
      <c r="D510" s="322"/>
      <c r="E510" s="322" t="s">
        <v>6</v>
      </c>
      <c r="F510" s="322" t="s">
        <v>13</v>
      </c>
      <c r="G510" s="323">
        <v>2</v>
      </c>
      <c r="H510" s="324">
        <v>13.03</v>
      </c>
      <c r="I510" s="25"/>
      <c r="J510" s="26">
        <f>+H510*I510</f>
        <v>0</v>
      </c>
      <c r="K510" s="26">
        <f>H510*(1-5%)</f>
        <v>12.378499999999999</v>
      </c>
      <c r="L510" s="27"/>
      <c r="M510" s="28">
        <f>K510*L510</f>
        <v>0</v>
      </c>
      <c r="N510" s="26">
        <f>H510*(1-12%)</f>
        <v>11.4664</v>
      </c>
      <c r="O510" s="25"/>
      <c r="P510" s="26">
        <f>+N510*O510</f>
        <v>0</v>
      </c>
    </row>
    <row r="511" spans="1:16" ht="93.75" customHeight="1" x14ac:dyDescent="0.2">
      <c r="A511" s="129"/>
      <c r="B511" s="318" t="s">
        <v>2050</v>
      </c>
      <c r="C511" s="325" t="s">
        <v>2051</v>
      </c>
      <c r="D511" s="322"/>
      <c r="E511" s="322" t="s">
        <v>6</v>
      </c>
      <c r="F511" s="322" t="s">
        <v>13</v>
      </c>
      <c r="G511" s="323">
        <v>2</v>
      </c>
      <c r="H511" s="324">
        <v>10.19</v>
      </c>
      <c r="I511" s="25"/>
      <c r="J511" s="26">
        <f>+H511*I511</f>
        <v>0</v>
      </c>
      <c r="K511" s="26">
        <f>H511*(1-5%)</f>
        <v>9.6804999999999986</v>
      </c>
      <c r="L511" s="27"/>
      <c r="M511" s="28">
        <f>K511*L511</f>
        <v>0</v>
      </c>
      <c r="N511" s="26">
        <f>H511*(1-12%)</f>
        <v>8.9672000000000001</v>
      </c>
      <c r="O511" s="25"/>
      <c r="P511" s="26">
        <f>+N511*O511</f>
        <v>0</v>
      </c>
    </row>
    <row r="512" spans="1:16" ht="93.75" customHeight="1" x14ac:dyDescent="0.2">
      <c r="A512" s="129"/>
      <c r="B512" s="185" t="s">
        <v>673</v>
      </c>
      <c r="C512" s="149" t="s">
        <v>674</v>
      </c>
      <c r="D512" s="22"/>
      <c r="E512" s="22" t="s">
        <v>6</v>
      </c>
      <c r="F512" s="22" t="s">
        <v>13</v>
      </c>
      <c r="G512" s="23">
        <v>2</v>
      </c>
      <c r="H512" s="24">
        <v>12.08</v>
      </c>
      <c r="I512" s="25"/>
      <c r="J512" s="26">
        <f t="shared" si="163"/>
        <v>0</v>
      </c>
      <c r="K512" s="26">
        <f t="shared" si="170"/>
        <v>11.475999999999999</v>
      </c>
      <c r="L512" s="27"/>
      <c r="M512" s="28">
        <f t="shared" si="164"/>
        <v>0</v>
      </c>
      <c r="N512" s="26">
        <f t="shared" si="171"/>
        <v>10.6304</v>
      </c>
      <c r="O512" s="25"/>
      <c r="P512" s="26">
        <f t="shared" si="169"/>
        <v>0</v>
      </c>
    </row>
    <row r="513" spans="1:16" ht="93.75" customHeight="1" x14ac:dyDescent="0.2">
      <c r="A513" s="129"/>
      <c r="B513" s="185" t="s">
        <v>1685</v>
      </c>
      <c r="C513" s="149" t="s">
        <v>1686</v>
      </c>
      <c r="D513" s="22"/>
      <c r="E513" s="22" t="s">
        <v>6</v>
      </c>
      <c r="F513" s="22" t="s">
        <v>13</v>
      </c>
      <c r="G513" s="23">
        <v>2</v>
      </c>
      <c r="H513" s="24">
        <v>11.26</v>
      </c>
      <c r="I513" s="25"/>
      <c r="J513" s="26">
        <f t="shared" si="163"/>
        <v>0</v>
      </c>
      <c r="K513" s="26">
        <f t="shared" si="170"/>
        <v>10.696999999999999</v>
      </c>
      <c r="L513" s="27"/>
      <c r="M513" s="28">
        <f t="shared" si="164"/>
        <v>0</v>
      </c>
      <c r="N513" s="26">
        <f t="shared" si="171"/>
        <v>9.9087999999999994</v>
      </c>
      <c r="O513" s="25"/>
      <c r="P513" s="26">
        <f t="shared" si="169"/>
        <v>0</v>
      </c>
    </row>
    <row r="514" spans="1:16" ht="93.75" customHeight="1" x14ac:dyDescent="0.2">
      <c r="A514" s="129"/>
      <c r="B514" s="185" t="s">
        <v>671</v>
      </c>
      <c r="C514" s="149" t="s">
        <v>1232</v>
      </c>
      <c r="D514" s="22"/>
      <c r="E514" s="22" t="s">
        <v>6</v>
      </c>
      <c r="F514" s="22" t="s">
        <v>13</v>
      </c>
      <c r="G514" s="23">
        <v>2</v>
      </c>
      <c r="H514" s="24">
        <v>11.72</v>
      </c>
      <c r="I514" s="25"/>
      <c r="J514" s="26">
        <f t="shared" si="163"/>
        <v>0</v>
      </c>
      <c r="K514" s="26">
        <f t="shared" si="170"/>
        <v>11.134</v>
      </c>
      <c r="L514" s="27"/>
      <c r="M514" s="28">
        <f t="shared" si="164"/>
        <v>0</v>
      </c>
      <c r="N514" s="26">
        <f t="shared" si="171"/>
        <v>10.313600000000001</v>
      </c>
      <c r="O514" s="25"/>
      <c r="P514" s="26">
        <f t="shared" si="169"/>
        <v>0</v>
      </c>
    </row>
    <row r="515" spans="1:16" ht="93.75" customHeight="1" x14ac:dyDescent="0.2">
      <c r="A515" s="129"/>
      <c r="B515" s="185" t="s">
        <v>1230</v>
      </c>
      <c r="C515" s="149" t="s">
        <v>1231</v>
      </c>
      <c r="D515" s="22"/>
      <c r="E515" s="22" t="s">
        <v>6</v>
      </c>
      <c r="F515" s="22" t="s">
        <v>13</v>
      </c>
      <c r="G515" s="23">
        <v>2</v>
      </c>
      <c r="H515" s="24">
        <v>9.42</v>
      </c>
      <c r="I515" s="25"/>
      <c r="J515" s="26">
        <f t="shared" si="163"/>
        <v>0</v>
      </c>
      <c r="K515" s="26">
        <f t="shared" si="170"/>
        <v>8.9489999999999998</v>
      </c>
      <c r="L515" s="27"/>
      <c r="M515" s="28">
        <f t="shared" si="164"/>
        <v>0</v>
      </c>
      <c r="N515" s="26">
        <f t="shared" si="171"/>
        <v>8.2896000000000001</v>
      </c>
      <c r="O515" s="25"/>
      <c r="P515" s="26">
        <f t="shared" si="169"/>
        <v>0</v>
      </c>
    </row>
    <row r="516" spans="1:16" ht="93.75" customHeight="1" x14ac:dyDescent="0.2">
      <c r="A516" s="129"/>
      <c r="B516" s="185" t="s">
        <v>672</v>
      </c>
      <c r="C516" s="149" t="s">
        <v>1233</v>
      </c>
      <c r="D516" s="22"/>
      <c r="E516" s="22" t="s">
        <v>6</v>
      </c>
      <c r="F516" s="22" t="s">
        <v>13</v>
      </c>
      <c r="G516" s="23">
        <v>2</v>
      </c>
      <c r="H516" s="24">
        <v>10.83</v>
      </c>
      <c r="I516" s="25"/>
      <c r="J516" s="26">
        <f t="shared" si="163"/>
        <v>0</v>
      </c>
      <c r="K516" s="26">
        <f t="shared" si="170"/>
        <v>10.288499999999999</v>
      </c>
      <c r="L516" s="27"/>
      <c r="M516" s="28">
        <f t="shared" si="164"/>
        <v>0</v>
      </c>
      <c r="N516" s="26">
        <f t="shared" si="171"/>
        <v>9.5304000000000002</v>
      </c>
      <c r="O516" s="25"/>
      <c r="P516" s="26">
        <f t="shared" si="169"/>
        <v>0</v>
      </c>
    </row>
    <row r="517" spans="1:16" ht="93.75" customHeight="1" x14ac:dyDescent="0.2">
      <c r="A517" s="129"/>
      <c r="B517" s="240" t="s">
        <v>2276</v>
      </c>
      <c r="C517" s="230" t="s">
        <v>2277</v>
      </c>
      <c r="D517" s="233"/>
      <c r="E517" s="233" t="s">
        <v>6</v>
      </c>
      <c r="F517" s="233" t="s">
        <v>13</v>
      </c>
      <c r="G517" s="234">
        <v>2</v>
      </c>
      <c r="H517" s="235">
        <v>10.7</v>
      </c>
      <c r="I517" s="25"/>
      <c r="J517" s="236">
        <f t="shared" si="163"/>
        <v>0</v>
      </c>
      <c r="K517" s="236">
        <f t="shared" si="170"/>
        <v>10.164999999999999</v>
      </c>
      <c r="L517" s="27"/>
      <c r="M517" s="237">
        <f t="shared" si="164"/>
        <v>0</v>
      </c>
      <c r="N517" s="236">
        <f t="shared" si="171"/>
        <v>9.4159999999999986</v>
      </c>
      <c r="O517" s="25"/>
      <c r="P517" s="236">
        <f t="shared" si="169"/>
        <v>0</v>
      </c>
    </row>
    <row r="518" spans="1:16" ht="93.75" customHeight="1" x14ac:dyDescent="0.2">
      <c r="A518" s="129"/>
      <c r="B518" s="185" t="s">
        <v>673</v>
      </c>
      <c r="C518" s="149" t="s">
        <v>1234</v>
      </c>
      <c r="D518" s="22"/>
      <c r="E518" s="22" t="s">
        <v>6</v>
      </c>
      <c r="F518" s="22" t="s">
        <v>13</v>
      </c>
      <c r="G518" s="23">
        <v>2</v>
      </c>
      <c r="H518" s="24">
        <v>10.7</v>
      </c>
      <c r="I518" s="25"/>
      <c r="J518" s="26">
        <f t="shared" si="163"/>
        <v>0</v>
      </c>
      <c r="K518" s="26">
        <f t="shared" si="170"/>
        <v>10.164999999999999</v>
      </c>
      <c r="L518" s="27"/>
      <c r="M518" s="28">
        <f t="shared" si="164"/>
        <v>0</v>
      </c>
      <c r="N518" s="26">
        <f t="shared" si="171"/>
        <v>9.4159999999999986</v>
      </c>
      <c r="O518" s="25"/>
      <c r="P518" s="26">
        <f t="shared" si="169"/>
        <v>0</v>
      </c>
    </row>
    <row r="519" spans="1:16" ht="93.75" customHeight="1" x14ac:dyDescent="0.2">
      <c r="A519" s="129"/>
      <c r="B519" s="185" t="s">
        <v>672</v>
      </c>
      <c r="C519" s="149" t="s">
        <v>711</v>
      </c>
      <c r="D519" s="22"/>
      <c r="E519" s="22" t="s">
        <v>6</v>
      </c>
      <c r="F519" s="22" t="s">
        <v>13</v>
      </c>
      <c r="G519" s="23">
        <v>2</v>
      </c>
      <c r="H519" s="24">
        <v>12.46</v>
      </c>
      <c r="I519" s="25"/>
      <c r="J519" s="26">
        <f t="shared" si="163"/>
        <v>0</v>
      </c>
      <c r="K519" s="26">
        <f t="shared" si="170"/>
        <v>11.837</v>
      </c>
      <c r="L519" s="27"/>
      <c r="M519" s="28">
        <f t="shared" si="164"/>
        <v>0</v>
      </c>
      <c r="N519" s="26">
        <f t="shared" si="171"/>
        <v>10.9648</v>
      </c>
      <c r="O519" s="25"/>
      <c r="P519" s="26">
        <f t="shared" si="169"/>
        <v>0</v>
      </c>
    </row>
    <row r="520" spans="1:16" ht="93.75" customHeight="1" x14ac:dyDescent="0.2">
      <c r="A520" s="129"/>
      <c r="B520" s="240" t="s">
        <v>2278</v>
      </c>
      <c r="C520" s="270" t="s">
        <v>2279</v>
      </c>
      <c r="D520" s="253"/>
      <c r="E520" s="253" t="s">
        <v>12</v>
      </c>
      <c r="F520" s="233" t="s">
        <v>13</v>
      </c>
      <c r="G520" s="234">
        <v>2</v>
      </c>
      <c r="H520" s="255">
        <v>10.33</v>
      </c>
      <c r="I520" s="25"/>
      <c r="J520" s="256">
        <f t="shared" si="163"/>
        <v>0</v>
      </c>
      <c r="K520" s="236">
        <f t="shared" si="170"/>
        <v>9.8134999999999994</v>
      </c>
      <c r="L520" s="27"/>
      <c r="M520" s="257">
        <f t="shared" si="164"/>
        <v>0</v>
      </c>
      <c r="N520" s="236">
        <f t="shared" si="171"/>
        <v>9.0904000000000007</v>
      </c>
      <c r="O520" s="25"/>
      <c r="P520" s="256">
        <f t="shared" si="169"/>
        <v>0</v>
      </c>
    </row>
    <row r="521" spans="1:16" ht="93.75" customHeight="1" x14ac:dyDescent="0.2">
      <c r="A521" s="129"/>
      <c r="B521" s="318" t="s">
        <v>1991</v>
      </c>
      <c r="C521" s="353" t="s">
        <v>1992</v>
      </c>
      <c r="D521" s="356"/>
      <c r="E521" s="356" t="s">
        <v>12</v>
      </c>
      <c r="F521" s="322" t="s">
        <v>13</v>
      </c>
      <c r="G521" s="323">
        <v>2</v>
      </c>
      <c r="H521" s="358">
        <v>14.56</v>
      </c>
      <c r="I521" s="25"/>
      <c r="J521" s="64">
        <f t="shared" si="163"/>
        <v>0</v>
      </c>
      <c r="K521" s="26">
        <f t="shared" si="170"/>
        <v>13.831999999999999</v>
      </c>
      <c r="L521" s="27"/>
      <c r="M521" s="65">
        <f t="shared" si="164"/>
        <v>0</v>
      </c>
      <c r="N521" s="26">
        <f t="shared" si="171"/>
        <v>12.812800000000001</v>
      </c>
      <c r="O521" s="25"/>
      <c r="P521" s="64">
        <f t="shared" si="169"/>
        <v>0</v>
      </c>
    </row>
    <row r="522" spans="1:16" ht="93.75" customHeight="1" x14ac:dyDescent="0.2">
      <c r="A522" s="129"/>
      <c r="B522" s="318" t="s">
        <v>1237</v>
      </c>
      <c r="C522" s="353" t="s">
        <v>1236</v>
      </c>
      <c r="D522" s="356"/>
      <c r="E522" s="356" t="s">
        <v>12</v>
      </c>
      <c r="F522" s="356" t="s">
        <v>13</v>
      </c>
      <c r="G522" s="357">
        <v>2</v>
      </c>
      <c r="H522" s="358">
        <v>15.07</v>
      </c>
      <c r="I522" s="25"/>
      <c r="J522" s="64">
        <f>+H522*I522</f>
        <v>0</v>
      </c>
      <c r="K522" s="26">
        <f t="shared" si="170"/>
        <v>14.3165</v>
      </c>
      <c r="L522" s="27"/>
      <c r="M522" s="65">
        <f>K522*L522</f>
        <v>0</v>
      </c>
      <c r="N522" s="26">
        <f t="shared" si="171"/>
        <v>13.2616</v>
      </c>
      <c r="O522" s="25"/>
      <c r="P522" s="64">
        <f t="shared" si="169"/>
        <v>0</v>
      </c>
    </row>
    <row r="523" spans="1:16" ht="63.6" customHeight="1" x14ac:dyDescent="0.2">
      <c r="A523" s="129"/>
      <c r="B523" s="187"/>
      <c r="C523" s="88"/>
      <c r="D523" s="88"/>
      <c r="E523" s="88"/>
      <c r="F523" s="88"/>
      <c r="G523" s="187" t="s">
        <v>1642</v>
      </c>
      <c r="H523" s="106"/>
      <c r="I523" s="106"/>
      <c r="J523" s="106"/>
      <c r="K523" s="106"/>
      <c r="L523" s="106"/>
      <c r="M523" s="106"/>
      <c r="N523" s="106"/>
      <c r="O523" s="106"/>
      <c r="P523" s="106"/>
    </row>
    <row r="524" spans="1:16" ht="93.75" customHeight="1" x14ac:dyDescent="0.25">
      <c r="A524" s="129"/>
      <c r="B524" s="180" t="s">
        <v>818</v>
      </c>
      <c r="C524" s="149" t="s">
        <v>817</v>
      </c>
      <c r="D524" s="47"/>
      <c r="E524" s="21" t="s">
        <v>11</v>
      </c>
      <c r="F524" s="22" t="s">
        <v>13</v>
      </c>
      <c r="G524" s="23">
        <v>2</v>
      </c>
      <c r="H524" s="24">
        <v>0.63</v>
      </c>
      <c r="I524" s="25"/>
      <c r="J524" s="26">
        <f t="shared" si="163"/>
        <v>0</v>
      </c>
      <c r="K524" s="26">
        <f t="shared" si="170"/>
        <v>0.59849999999999992</v>
      </c>
      <c r="L524" s="27"/>
      <c r="M524" s="28">
        <f t="shared" si="164"/>
        <v>0</v>
      </c>
      <c r="N524" s="26">
        <f t="shared" si="171"/>
        <v>0.5544</v>
      </c>
      <c r="O524" s="25"/>
      <c r="P524" s="26">
        <f t="shared" ref="P524:P580" si="172">+N524*O524</f>
        <v>0</v>
      </c>
    </row>
    <row r="525" spans="1:16" ht="93.75" customHeight="1" x14ac:dyDescent="0.25">
      <c r="A525" s="129"/>
      <c r="B525" s="326" t="s">
        <v>1778</v>
      </c>
      <c r="C525" s="325" t="s">
        <v>1779</v>
      </c>
      <c r="D525" s="383"/>
      <c r="E525" s="328" t="s">
        <v>11</v>
      </c>
      <c r="F525" s="322" t="s">
        <v>13</v>
      </c>
      <c r="G525" s="323">
        <v>2</v>
      </c>
      <c r="H525" s="324">
        <v>1.35</v>
      </c>
      <c r="I525" s="25"/>
      <c r="J525" s="26">
        <f>+H525*I525</f>
        <v>0</v>
      </c>
      <c r="K525" s="26">
        <f>H525*(1-5%)</f>
        <v>1.2825</v>
      </c>
      <c r="L525" s="27"/>
      <c r="M525" s="28">
        <f>K525*L525</f>
        <v>0</v>
      </c>
      <c r="N525" s="26">
        <f>H525*(1-12%)</f>
        <v>1.1880000000000002</v>
      </c>
      <c r="O525" s="25"/>
      <c r="P525" s="26">
        <f>+N525*O525</f>
        <v>0</v>
      </c>
    </row>
    <row r="526" spans="1:16" ht="93.75" customHeight="1" x14ac:dyDescent="0.25">
      <c r="A526" s="129"/>
      <c r="B526" s="180" t="s">
        <v>1780</v>
      </c>
      <c r="C526" s="149" t="s">
        <v>2114</v>
      </c>
      <c r="D526" s="47"/>
      <c r="E526" s="21" t="s">
        <v>11</v>
      </c>
      <c r="F526" s="22" t="s">
        <v>13</v>
      </c>
      <c r="G526" s="23">
        <v>2</v>
      </c>
      <c r="H526" s="24">
        <v>1.43</v>
      </c>
      <c r="I526" s="25"/>
      <c r="J526" s="26">
        <f>+H526*I526</f>
        <v>0</v>
      </c>
      <c r="K526" s="26">
        <f>H526*(1-5%)</f>
        <v>1.3584999999999998</v>
      </c>
      <c r="L526" s="27"/>
      <c r="M526" s="28">
        <f>K526*L526</f>
        <v>0</v>
      </c>
      <c r="N526" s="26">
        <f>H526*(1-12%)</f>
        <v>1.2584</v>
      </c>
      <c r="O526" s="25"/>
      <c r="P526" s="26">
        <f>+N526*O526</f>
        <v>0</v>
      </c>
    </row>
    <row r="527" spans="1:16" ht="93.75" customHeight="1" x14ac:dyDescent="0.25">
      <c r="A527" s="129"/>
      <c r="B527" s="180" t="s">
        <v>1089</v>
      </c>
      <c r="C527" s="149" t="s">
        <v>1090</v>
      </c>
      <c r="D527" s="47"/>
      <c r="E527" s="21" t="s">
        <v>11</v>
      </c>
      <c r="F527" s="22" t="s">
        <v>13</v>
      </c>
      <c r="G527" s="23">
        <v>2</v>
      </c>
      <c r="H527" s="24">
        <v>1.3</v>
      </c>
      <c r="I527" s="25"/>
      <c r="J527" s="26">
        <f t="shared" si="163"/>
        <v>0</v>
      </c>
      <c r="K527" s="26">
        <f t="shared" si="170"/>
        <v>1.2349999999999999</v>
      </c>
      <c r="L527" s="27"/>
      <c r="M527" s="28">
        <f t="shared" si="164"/>
        <v>0</v>
      </c>
      <c r="N527" s="26">
        <f t="shared" si="171"/>
        <v>1.1440000000000001</v>
      </c>
      <c r="O527" s="25"/>
      <c r="P527" s="26">
        <f t="shared" si="172"/>
        <v>0</v>
      </c>
    </row>
    <row r="528" spans="1:16" ht="93.75" customHeight="1" x14ac:dyDescent="0.25">
      <c r="A528" s="129"/>
      <c r="B528" s="326" t="s">
        <v>2115</v>
      </c>
      <c r="C528" s="325" t="s">
        <v>2116</v>
      </c>
      <c r="D528" s="383"/>
      <c r="E528" s="328" t="s">
        <v>11</v>
      </c>
      <c r="F528" s="322" t="s">
        <v>13</v>
      </c>
      <c r="G528" s="323">
        <v>2</v>
      </c>
      <c r="H528" s="324">
        <v>0.93</v>
      </c>
      <c r="I528" s="25"/>
      <c r="J528" s="26">
        <f t="shared" si="163"/>
        <v>0</v>
      </c>
      <c r="K528" s="26">
        <f t="shared" si="170"/>
        <v>0.88349999999999995</v>
      </c>
      <c r="L528" s="27"/>
      <c r="M528" s="28">
        <f t="shared" si="164"/>
        <v>0</v>
      </c>
      <c r="N528" s="26">
        <f t="shared" si="171"/>
        <v>0.81840000000000002</v>
      </c>
      <c r="O528" s="25"/>
      <c r="P528" s="26">
        <f t="shared" si="172"/>
        <v>0</v>
      </c>
    </row>
    <row r="529" spans="1:16" ht="93.75" customHeight="1" x14ac:dyDescent="0.25">
      <c r="A529" s="129"/>
      <c r="B529" s="180" t="s">
        <v>816</v>
      </c>
      <c r="C529" s="149" t="s">
        <v>815</v>
      </c>
      <c r="D529" s="47"/>
      <c r="E529" s="21" t="s">
        <v>11</v>
      </c>
      <c r="F529" s="22" t="s">
        <v>13</v>
      </c>
      <c r="G529" s="23">
        <v>2</v>
      </c>
      <c r="H529" s="24">
        <v>0.66</v>
      </c>
      <c r="I529" s="25"/>
      <c r="J529" s="26">
        <f>+H529*I529</f>
        <v>0</v>
      </c>
      <c r="K529" s="26">
        <f t="shared" si="170"/>
        <v>0.627</v>
      </c>
      <c r="L529" s="27"/>
      <c r="M529" s="28">
        <f>K529*L529</f>
        <v>0</v>
      </c>
      <c r="N529" s="26">
        <f t="shared" si="171"/>
        <v>0.58079999999999998</v>
      </c>
      <c r="O529" s="25"/>
      <c r="P529" s="26">
        <f>+N529*O529</f>
        <v>0</v>
      </c>
    </row>
    <row r="530" spans="1:16" ht="93.75" customHeight="1" x14ac:dyDescent="0.25">
      <c r="A530" s="129"/>
      <c r="B530" s="180" t="s">
        <v>818</v>
      </c>
      <c r="C530" s="149" t="s">
        <v>1241</v>
      </c>
      <c r="D530" s="47"/>
      <c r="E530" s="21" t="s">
        <v>11</v>
      </c>
      <c r="F530" s="22" t="s">
        <v>13</v>
      </c>
      <c r="G530" s="23">
        <v>2</v>
      </c>
      <c r="H530" s="24">
        <v>0.52</v>
      </c>
      <c r="I530" s="25"/>
      <c r="J530" s="26">
        <f t="shared" si="163"/>
        <v>0</v>
      </c>
      <c r="K530" s="26">
        <f t="shared" si="170"/>
        <v>0.49399999999999999</v>
      </c>
      <c r="L530" s="27"/>
      <c r="M530" s="28">
        <f t="shared" si="164"/>
        <v>0</v>
      </c>
      <c r="N530" s="26">
        <f t="shared" si="171"/>
        <v>0.45760000000000001</v>
      </c>
      <c r="O530" s="25"/>
      <c r="P530" s="26">
        <f t="shared" si="172"/>
        <v>0</v>
      </c>
    </row>
    <row r="531" spans="1:16" ht="93.75" customHeight="1" x14ac:dyDescent="0.2">
      <c r="A531" s="129"/>
      <c r="B531" s="180" t="s">
        <v>1249</v>
      </c>
      <c r="C531" s="149" t="s">
        <v>1250</v>
      </c>
      <c r="D531" s="33"/>
      <c r="E531" s="21" t="s">
        <v>11</v>
      </c>
      <c r="F531" s="22" t="s">
        <v>13</v>
      </c>
      <c r="G531" s="23">
        <v>2</v>
      </c>
      <c r="H531" s="24">
        <v>1.99</v>
      </c>
      <c r="I531" s="25"/>
      <c r="J531" s="26">
        <f t="shared" si="163"/>
        <v>0</v>
      </c>
      <c r="K531" s="26">
        <f t="shared" si="170"/>
        <v>1.8904999999999998</v>
      </c>
      <c r="L531" s="27"/>
      <c r="M531" s="28">
        <f t="shared" si="164"/>
        <v>0</v>
      </c>
      <c r="N531" s="26">
        <f t="shared" si="171"/>
        <v>1.7512000000000001</v>
      </c>
      <c r="O531" s="25"/>
      <c r="P531" s="26">
        <f t="shared" si="172"/>
        <v>0</v>
      </c>
    </row>
    <row r="532" spans="1:16" ht="93.75" customHeight="1" x14ac:dyDescent="0.25">
      <c r="A532" s="129"/>
      <c r="B532" s="180" t="s">
        <v>813</v>
      </c>
      <c r="C532" s="149" t="s">
        <v>814</v>
      </c>
      <c r="D532" s="47"/>
      <c r="E532" s="21" t="s">
        <v>11</v>
      </c>
      <c r="F532" s="22" t="s">
        <v>13</v>
      </c>
      <c r="G532" s="23">
        <v>2</v>
      </c>
      <c r="H532" s="24">
        <v>0.66</v>
      </c>
      <c r="I532" s="25"/>
      <c r="J532" s="26">
        <f t="shared" si="163"/>
        <v>0</v>
      </c>
      <c r="K532" s="26">
        <f t="shared" si="170"/>
        <v>0.627</v>
      </c>
      <c r="L532" s="27"/>
      <c r="M532" s="28">
        <f t="shared" si="164"/>
        <v>0</v>
      </c>
      <c r="N532" s="26">
        <f t="shared" si="171"/>
        <v>0.58079999999999998</v>
      </c>
      <c r="O532" s="25"/>
      <c r="P532" s="26">
        <f t="shared" si="172"/>
        <v>0</v>
      </c>
    </row>
    <row r="533" spans="1:16" ht="93.75" customHeight="1" x14ac:dyDescent="0.25">
      <c r="A533" s="129"/>
      <c r="B533" s="326" t="s">
        <v>1905</v>
      </c>
      <c r="C533" s="325" t="s">
        <v>1906</v>
      </c>
      <c r="D533" s="383"/>
      <c r="E533" s="328" t="s">
        <v>6</v>
      </c>
      <c r="F533" s="322" t="s">
        <v>13</v>
      </c>
      <c r="G533" s="323">
        <v>2</v>
      </c>
      <c r="H533" s="324">
        <v>1.02</v>
      </c>
      <c r="I533" s="25"/>
      <c r="J533" s="26">
        <f t="shared" si="163"/>
        <v>0</v>
      </c>
      <c r="K533" s="26">
        <f t="shared" si="170"/>
        <v>0.96899999999999997</v>
      </c>
      <c r="L533" s="27"/>
      <c r="M533" s="28">
        <f t="shared" si="164"/>
        <v>0</v>
      </c>
      <c r="N533" s="26">
        <f t="shared" si="171"/>
        <v>0.89760000000000006</v>
      </c>
      <c r="O533" s="25"/>
      <c r="P533" s="26">
        <f t="shared" si="172"/>
        <v>0</v>
      </c>
    </row>
    <row r="534" spans="1:16" ht="93.75" customHeight="1" x14ac:dyDescent="0.25">
      <c r="A534" s="129"/>
      <c r="B534" s="326" t="s">
        <v>1927</v>
      </c>
      <c r="C534" s="325" t="s">
        <v>768</v>
      </c>
      <c r="D534" s="383"/>
      <c r="E534" s="328" t="s">
        <v>6</v>
      </c>
      <c r="F534" s="322" t="s">
        <v>13</v>
      </c>
      <c r="G534" s="323">
        <v>2</v>
      </c>
      <c r="H534" s="324">
        <v>0.56000000000000005</v>
      </c>
      <c r="I534" s="25"/>
      <c r="J534" s="26">
        <f t="shared" si="163"/>
        <v>0</v>
      </c>
      <c r="K534" s="26">
        <f t="shared" si="170"/>
        <v>0.53200000000000003</v>
      </c>
      <c r="L534" s="27"/>
      <c r="M534" s="28">
        <f t="shared" si="164"/>
        <v>0</v>
      </c>
      <c r="N534" s="26">
        <f t="shared" si="171"/>
        <v>0.49280000000000007</v>
      </c>
      <c r="O534" s="25"/>
      <c r="P534" s="26">
        <f t="shared" si="172"/>
        <v>0</v>
      </c>
    </row>
    <row r="535" spans="1:16" ht="93.75" customHeight="1" x14ac:dyDescent="0.2">
      <c r="A535" s="129"/>
      <c r="B535" s="195">
        <v>12585673</v>
      </c>
      <c r="C535" s="149" t="s">
        <v>549</v>
      </c>
      <c r="D535" s="33"/>
      <c r="E535" s="21" t="s">
        <v>6</v>
      </c>
      <c r="F535" s="22" t="s">
        <v>13</v>
      </c>
      <c r="G535" s="23">
        <v>2</v>
      </c>
      <c r="H535" s="24">
        <v>1.49</v>
      </c>
      <c r="I535" s="25"/>
      <c r="J535" s="26">
        <f t="shared" si="163"/>
        <v>0</v>
      </c>
      <c r="K535" s="26">
        <f t="shared" si="170"/>
        <v>1.4155</v>
      </c>
      <c r="L535" s="27"/>
      <c r="M535" s="28">
        <f t="shared" si="164"/>
        <v>0</v>
      </c>
      <c r="N535" s="26">
        <f t="shared" si="171"/>
        <v>1.3111999999999999</v>
      </c>
      <c r="O535" s="25"/>
      <c r="P535" s="26">
        <f t="shared" si="172"/>
        <v>0</v>
      </c>
    </row>
    <row r="536" spans="1:16" ht="93.75" customHeight="1" x14ac:dyDescent="0.2">
      <c r="A536" s="129"/>
      <c r="B536" s="180" t="s">
        <v>169</v>
      </c>
      <c r="C536" s="58" t="s">
        <v>170</v>
      </c>
      <c r="D536" s="22"/>
      <c r="E536" s="22" t="s">
        <v>6</v>
      </c>
      <c r="F536" s="22" t="s">
        <v>13</v>
      </c>
      <c r="G536" s="23">
        <v>2</v>
      </c>
      <c r="H536" s="24">
        <v>0.51</v>
      </c>
      <c r="I536" s="25"/>
      <c r="J536" s="26">
        <f t="shared" si="163"/>
        <v>0</v>
      </c>
      <c r="K536" s="26">
        <f t="shared" si="170"/>
        <v>0.48449999999999999</v>
      </c>
      <c r="L536" s="27"/>
      <c r="M536" s="28">
        <f t="shared" si="164"/>
        <v>0</v>
      </c>
      <c r="N536" s="26">
        <f t="shared" si="171"/>
        <v>0.44880000000000003</v>
      </c>
      <c r="O536" s="25"/>
      <c r="P536" s="26">
        <f t="shared" si="172"/>
        <v>0</v>
      </c>
    </row>
    <row r="537" spans="1:16" ht="93.75" customHeight="1" x14ac:dyDescent="0.2">
      <c r="A537" s="129"/>
      <c r="B537" s="180" t="s">
        <v>1238</v>
      </c>
      <c r="C537" s="149" t="s">
        <v>1246</v>
      </c>
      <c r="D537" s="33"/>
      <c r="E537" s="21" t="s">
        <v>6</v>
      </c>
      <c r="F537" s="22" t="s">
        <v>13</v>
      </c>
      <c r="G537" s="23">
        <v>2</v>
      </c>
      <c r="H537" s="24">
        <v>0.67</v>
      </c>
      <c r="I537" s="25"/>
      <c r="J537" s="26">
        <f t="shared" ref="J537:J546" si="173">+H537*I537</f>
        <v>0</v>
      </c>
      <c r="K537" s="26">
        <f t="shared" si="170"/>
        <v>0.63649999999999995</v>
      </c>
      <c r="L537" s="27"/>
      <c r="M537" s="28">
        <f t="shared" ref="M537:M546" si="174">K537*L537</f>
        <v>0</v>
      </c>
      <c r="N537" s="26">
        <f t="shared" si="171"/>
        <v>0.58960000000000001</v>
      </c>
      <c r="O537" s="25"/>
      <c r="P537" s="26">
        <f t="shared" ref="P537:P546" si="175">+N537*O537</f>
        <v>0</v>
      </c>
    </row>
    <row r="538" spans="1:16" ht="93.75" customHeight="1" x14ac:dyDescent="0.2">
      <c r="A538" s="129"/>
      <c r="B538" s="326" t="s">
        <v>1811</v>
      </c>
      <c r="C538" s="325" t="s">
        <v>1883</v>
      </c>
      <c r="D538" s="320"/>
      <c r="E538" s="328" t="s">
        <v>6</v>
      </c>
      <c r="F538" s="322" t="s">
        <v>13</v>
      </c>
      <c r="G538" s="323">
        <v>2</v>
      </c>
      <c r="H538" s="324">
        <v>0.5</v>
      </c>
      <c r="I538" s="25"/>
      <c r="J538" s="26">
        <f t="shared" si="173"/>
        <v>0</v>
      </c>
      <c r="K538" s="26">
        <f t="shared" si="170"/>
        <v>0.47499999999999998</v>
      </c>
      <c r="L538" s="27"/>
      <c r="M538" s="28">
        <f t="shared" si="174"/>
        <v>0</v>
      </c>
      <c r="N538" s="26">
        <f t="shared" si="171"/>
        <v>0.44</v>
      </c>
      <c r="O538" s="25"/>
      <c r="P538" s="26">
        <f t="shared" si="175"/>
        <v>0</v>
      </c>
    </row>
    <row r="539" spans="1:16" ht="93.75" customHeight="1" x14ac:dyDescent="0.2">
      <c r="A539" s="129"/>
      <c r="B539" s="326" t="s">
        <v>1844</v>
      </c>
      <c r="C539" s="325" t="s">
        <v>1845</v>
      </c>
      <c r="D539" s="320"/>
      <c r="E539" s="328" t="s">
        <v>6</v>
      </c>
      <c r="F539" s="322" t="s">
        <v>13</v>
      </c>
      <c r="G539" s="323">
        <v>2</v>
      </c>
      <c r="H539" s="324">
        <v>1.51</v>
      </c>
      <c r="I539" s="25"/>
      <c r="J539" s="26">
        <f t="shared" si="173"/>
        <v>0</v>
      </c>
      <c r="K539" s="26">
        <f t="shared" si="170"/>
        <v>1.4344999999999999</v>
      </c>
      <c r="L539" s="27"/>
      <c r="M539" s="28">
        <f t="shared" si="174"/>
        <v>0</v>
      </c>
      <c r="N539" s="26">
        <f t="shared" si="171"/>
        <v>1.3288</v>
      </c>
      <c r="O539" s="25"/>
      <c r="P539" s="26">
        <f t="shared" si="175"/>
        <v>0</v>
      </c>
    </row>
    <row r="540" spans="1:16" ht="93.75" customHeight="1" x14ac:dyDescent="0.2">
      <c r="A540" s="129"/>
      <c r="B540" s="180" t="s">
        <v>1247</v>
      </c>
      <c r="C540" s="149" t="s">
        <v>1248</v>
      </c>
      <c r="D540" s="33"/>
      <c r="E540" s="21" t="s">
        <v>6</v>
      </c>
      <c r="F540" s="22" t="s">
        <v>13</v>
      </c>
      <c r="G540" s="23">
        <v>2</v>
      </c>
      <c r="H540" s="24">
        <v>1.31</v>
      </c>
      <c r="I540" s="25"/>
      <c r="J540" s="26">
        <f t="shared" si="173"/>
        <v>0</v>
      </c>
      <c r="K540" s="26">
        <f t="shared" si="170"/>
        <v>1.2444999999999999</v>
      </c>
      <c r="L540" s="27"/>
      <c r="M540" s="28">
        <f t="shared" si="174"/>
        <v>0</v>
      </c>
      <c r="N540" s="26">
        <f t="shared" si="171"/>
        <v>1.1528</v>
      </c>
      <c r="O540" s="25"/>
      <c r="P540" s="26">
        <f t="shared" si="175"/>
        <v>0</v>
      </c>
    </row>
    <row r="541" spans="1:16" ht="93.75" customHeight="1" x14ac:dyDescent="0.2">
      <c r="A541" s="129"/>
      <c r="B541" s="180" t="s">
        <v>1714</v>
      </c>
      <c r="C541" s="149" t="s">
        <v>1715</v>
      </c>
      <c r="D541" s="33"/>
      <c r="E541" s="21" t="s">
        <v>6</v>
      </c>
      <c r="F541" s="22" t="s">
        <v>13</v>
      </c>
      <c r="G541" s="23">
        <v>2</v>
      </c>
      <c r="H541" s="24">
        <v>1.44</v>
      </c>
      <c r="I541" s="25"/>
      <c r="J541" s="26">
        <f t="shared" si="173"/>
        <v>0</v>
      </c>
      <c r="K541" s="26">
        <f t="shared" si="170"/>
        <v>1.3679999999999999</v>
      </c>
      <c r="L541" s="27"/>
      <c r="M541" s="28">
        <f t="shared" si="174"/>
        <v>0</v>
      </c>
      <c r="N541" s="26">
        <f t="shared" si="171"/>
        <v>1.2671999999999999</v>
      </c>
      <c r="O541" s="25"/>
      <c r="P541" s="26">
        <f t="shared" si="175"/>
        <v>0</v>
      </c>
    </row>
    <row r="542" spans="1:16" ht="93.75" customHeight="1" x14ac:dyDescent="0.2">
      <c r="A542" s="129"/>
      <c r="B542" s="326" t="s">
        <v>1251</v>
      </c>
      <c r="C542" s="325" t="s">
        <v>1252</v>
      </c>
      <c r="D542" s="320"/>
      <c r="E542" s="328" t="s">
        <v>6</v>
      </c>
      <c r="F542" s="322" t="s">
        <v>13</v>
      </c>
      <c r="G542" s="323">
        <v>2</v>
      </c>
      <c r="H542" s="324">
        <v>0.67</v>
      </c>
      <c r="I542" s="25"/>
      <c r="J542" s="26">
        <f t="shared" si="173"/>
        <v>0</v>
      </c>
      <c r="K542" s="26">
        <f t="shared" si="170"/>
        <v>0.63649999999999995</v>
      </c>
      <c r="L542" s="27"/>
      <c r="M542" s="28">
        <f t="shared" si="174"/>
        <v>0</v>
      </c>
      <c r="N542" s="26">
        <f t="shared" si="171"/>
        <v>0.58960000000000001</v>
      </c>
      <c r="O542" s="25"/>
      <c r="P542" s="26">
        <f t="shared" si="175"/>
        <v>0</v>
      </c>
    </row>
    <row r="543" spans="1:16" ht="93.75" customHeight="1" x14ac:dyDescent="0.2">
      <c r="A543" s="129"/>
      <c r="B543" s="326" t="s">
        <v>1253</v>
      </c>
      <c r="C543" s="325" t="s">
        <v>1254</v>
      </c>
      <c r="D543" s="320"/>
      <c r="E543" s="328" t="s">
        <v>6</v>
      </c>
      <c r="F543" s="322" t="s">
        <v>13</v>
      </c>
      <c r="G543" s="323">
        <v>2</v>
      </c>
      <c r="H543" s="324">
        <v>0.59</v>
      </c>
      <c r="I543" s="25"/>
      <c r="J543" s="26">
        <f t="shared" si="173"/>
        <v>0</v>
      </c>
      <c r="K543" s="26">
        <f t="shared" si="170"/>
        <v>0.5605</v>
      </c>
      <c r="L543" s="27"/>
      <c r="M543" s="28">
        <f t="shared" si="174"/>
        <v>0</v>
      </c>
      <c r="N543" s="26">
        <f t="shared" si="171"/>
        <v>0.51919999999999999</v>
      </c>
      <c r="O543" s="25"/>
      <c r="P543" s="26">
        <f t="shared" si="175"/>
        <v>0</v>
      </c>
    </row>
    <row r="544" spans="1:16" ht="93.75" customHeight="1" x14ac:dyDescent="0.2">
      <c r="A544" s="129"/>
      <c r="B544" s="180" t="s">
        <v>1255</v>
      </c>
      <c r="C544" s="149" t="s">
        <v>1258</v>
      </c>
      <c r="D544" s="33"/>
      <c r="E544" s="21" t="s">
        <v>6</v>
      </c>
      <c r="F544" s="22" t="s">
        <v>13</v>
      </c>
      <c r="G544" s="23">
        <v>2</v>
      </c>
      <c r="H544" s="24">
        <v>1.02</v>
      </c>
      <c r="I544" s="25"/>
      <c r="J544" s="26">
        <f t="shared" si="173"/>
        <v>0</v>
      </c>
      <c r="K544" s="26">
        <f t="shared" si="170"/>
        <v>0.96899999999999997</v>
      </c>
      <c r="L544" s="27"/>
      <c r="M544" s="28">
        <f t="shared" si="174"/>
        <v>0</v>
      </c>
      <c r="N544" s="26">
        <f t="shared" si="171"/>
        <v>0.89760000000000006</v>
      </c>
      <c r="O544" s="25"/>
      <c r="P544" s="26">
        <f t="shared" si="175"/>
        <v>0</v>
      </c>
    </row>
    <row r="545" spans="1:16" ht="93.75" customHeight="1" x14ac:dyDescent="0.2">
      <c r="A545" s="129"/>
      <c r="B545" s="180" t="s">
        <v>1256</v>
      </c>
      <c r="C545" s="149" t="s">
        <v>1257</v>
      </c>
      <c r="D545" s="33"/>
      <c r="E545" s="21" t="s">
        <v>6</v>
      </c>
      <c r="F545" s="22" t="s">
        <v>13</v>
      </c>
      <c r="G545" s="23">
        <v>2</v>
      </c>
      <c r="H545" s="24">
        <v>0.45</v>
      </c>
      <c r="I545" s="25"/>
      <c r="J545" s="26">
        <f t="shared" si="173"/>
        <v>0</v>
      </c>
      <c r="K545" s="26">
        <f t="shared" si="170"/>
        <v>0.42749999999999999</v>
      </c>
      <c r="L545" s="27"/>
      <c r="M545" s="28">
        <f t="shared" si="174"/>
        <v>0</v>
      </c>
      <c r="N545" s="26">
        <f t="shared" si="171"/>
        <v>0.39600000000000002</v>
      </c>
      <c r="O545" s="25"/>
      <c r="P545" s="26">
        <f t="shared" si="175"/>
        <v>0</v>
      </c>
    </row>
    <row r="546" spans="1:16" ht="93.75" customHeight="1" x14ac:dyDescent="0.2">
      <c r="A546" s="129"/>
      <c r="B546" s="180" t="s">
        <v>1027</v>
      </c>
      <c r="C546" s="149" t="s">
        <v>1026</v>
      </c>
      <c r="D546" s="33"/>
      <c r="E546" s="21" t="s">
        <v>6</v>
      </c>
      <c r="F546" s="22" t="s">
        <v>13</v>
      </c>
      <c r="G546" s="23">
        <v>2</v>
      </c>
      <c r="H546" s="24">
        <v>0.37</v>
      </c>
      <c r="I546" s="25"/>
      <c r="J546" s="26">
        <f t="shared" si="173"/>
        <v>0</v>
      </c>
      <c r="K546" s="26">
        <f t="shared" si="170"/>
        <v>0.35149999999999998</v>
      </c>
      <c r="L546" s="27"/>
      <c r="M546" s="28">
        <f t="shared" si="174"/>
        <v>0</v>
      </c>
      <c r="N546" s="26">
        <f t="shared" si="171"/>
        <v>0.3256</v>
      </c>
      <c r="O546" s="25"/>
      <c r="P546" s="26">
        <f t="shared" si="175"/>
        <v>0</v>
      </c>
    </row>
    <row r="547" spans="1:16" ht="93.75" customHeight="1" x14ac:dyDescent="0.2">
      <c r="A547" s="129"/>
      <c r="B547" s="229" t="s">
        <v>1028</v>
      </c>
      <c r="C547" s="230" t="s">
        <v>1029</v>
      </c>
      <c r="D547" s="231"/>
      <c r="E547" s="232" t="s">
        <v>6</v>
      </c>
      <c r="F547" s="233" t="s">
        <v>13</v>
      </c>
      <c r="G547" s="234">
        <v>2</v>
      </c>
      <c r="H547" s="235">
        <v>0.53</v>
      </c>
      <c r="I547" s="25"/>
      <c r="J547" s="236">
        <f>+H547*I547</f>
        <v>0</v>
      </c>
      <c r="K547" s="236">
        <f t="shared" si="170"/>
        <v>0.50349999999999995</v>
      </c>
      <c r="L547" s="27"/>
      <c r="M547" s="237">
        <f>K547*L547</f>
        <v>0</v>
      </c>
      <c r="N547" s="236">
        <f t="shared" si="171"/>
        <v>0.46640000000000004</v>
      </c>
      <c r="O547" s="25"/>
      <c r="P547" s="236">
        <f>+N547*O547</f>
        <v>0</v>
      </c>
    </row>
    <row r="548" spans="1:16" ht="93.75" customHeight="1" x14ac:dyDescent="0.2">
      <c r="A548" s="129"/>
      <c r="B548" s="180" t="s">
        <v>1031</v>
      </c>
      <c r="C548" s="149" t="s">
        <v>1030</v>
      </c>
      <c r="D548" s="33"/>
      <c r="E548" s="21" t="s">
        <v>6</v>
      </c>
      <c r="F548" s="22" t="s">
        <v>13</v>
      </c>
      <c r="G548" s="23">
        <v>2</v>
      </c>
      <c r="H548" s="24">
        <v>0.37</v>
      </c>
      <c r="I548" s="25"/>
      <c r="J548" s="26">
        <f>+H548*I548</f>
        <v>0</v>
      </c>
      <c r="K548" s="26">
        <f t="shared" si="170"/>
        <v>0.35149999999999998</v>
      </c>
      <c r="L548" s="27"/>
      <c r="M548" s="28">
        <f>K548*L548</f>
        <v>0</v>
      </c>
      <c r="N548" s="26">
        <f t="shared" si="171"/>
        <v>0.3256</v>
      </c>
      <c r="O548" s="25"/>
      <c r="P548" s="26">
        <f>+N548*O548</f>
        <v>0</v>
      </c>
    </row>
    <row r="549" spans="1:16" ht="93.75" customHeight="1" x14ac:dyDescent="0.2">
      <c r="A549" s="129"/>
      <c r="B549" s="180" t="s">
        <v>1033</v>
      </c>
      <c r="C549" s="149" t="s">
        <v>1032</v>
      </c>
      <c r="D549" s="33"/>
      <c r="E549" s="21" t="s">
        <v>6</v>
      </c>
      <c r="F549" s="22" t="s">
        <v>1034</v>
      </c>
      <c r="G549" s="23">
        <v>2</v>
      </c>
      <c r="H549" s="24">
        <v>5.0599999999999996</v>
      </c>
      <c r="I549" s="25"/>
      <c r="J549" s="26">
        <f>+H549*I549</f>
        <v>0</v>
      </c>
      <c r="K549" s="26">
        <f t="shared" si="170"/>
        <v>4.8069999999999995</v>
      </c>
      <c r="L549" s="27"/>
      <c r="M549" s="28">
        <f>K549*L549</f>
        <v>0</v>
      </c>
      <c r="N549" s="26">
        <f t="shared" si="171"/>
        <v>4.4527999999999999</v>
      </c>
      <c r="O549" s="25"/>
      <c r="P549" s="26">
        <f>+N549*O549</f>
        <v>0</v>
      </c>
    </row>
    <row r="550" spans="1:16" ht="93.75" customHeight="1" x14ac:dyDescent="0.2">
      <c r="A550" s="129"/>
      <c r="B550" s="326" t="s">
        <v>1096</v>
      </c>
      <c r="C550" s="325" t="s">
        <v>1097</v>
      </c>
      <c r="D550" s="320"/>
      <c r="E550" s="328" t="s">
        <v>6</v>
      </c>
      <c r="F550" s="322" t="s">
        <v>13</v>
      </c>
      <c r="G550" s="323">
        <v>2</v>
      </c>
      <c r="H550" s="324">
        <v>0.91</v>
      </c>
      <c r="I550" s="25"/>
      <c r="J550" s="26">
        <f>+H550*I550</f>
        <v>0</v>
      </c>
      <c r="K550" s="26">
        <f t="shared" si="170"/>
        <v>0.86449999999999994</v>
      </c>
      <c r="L550" s="27"/>
      <c r="M550" s="28">
        <f>K550*L550</f>
        <v>0</v>
      </c>
      <c r="N550" s="26">
        <f t="shared" si="171"/>
        <v>0.80080000000000007</v>
      </c>
      <c r="O550" s="25"/>
      <c r="P550" s="26">
        <f>+N550*O550</f>
        <v>0</v>
      </c>
    </row>
    <row r="551" spans="1:16" ht="93.75" customHeight="1" x14ac:dyDescent="0.2">
      <c r="A551" s="129"/>
      <c r="B551" s="180">
        <v>96376569</v>
      </c>
      <c r="C551" s="149" t="s">
        <v>190</v>
      </c>
      <c r="D551" s="33"/>
      <c r="E551" s="21" t="s">
        <v>6</v>
      </c>
      <c r="F551" s="22" t="s">
        <v>13</v>
      </c>
      <c r="G551" s="23">
        <v>2</v>
      </c>
      <c r="H551" s="24">
        <v>0.79</v>
      </c>
      <c r="I551" s="25"/>
      <c r="J551" s="26">
        <f t="shared" ref="J551:J592" si="176">+H551*I551</f>
        <v>0</v>
      </c>
      <c r="K551" s="26">
        <f t="shared" si="170"/>
        <v>0.75049999999999994</v>
      </c>
      <c r="L551" s="27"/>
      <c r="M551" s="28">
        <f t="shared" ref="M551:M594" si="177">K551*L551</f>
        <v>0</v>
      </c>
      <c r="N551" s="26">
        <f t="shared" si="171"/>
        <v>0.69520000000000004</v>
      </c>
      <c r="O551" s="25"/>
      <c r="P551" s="26">
        <f t="shared" si="172"/>
        <v>0</v>
      </c>
    </row>
    <row r="552" spans="1:16" ht="93.75" customHeight="1" x14ac:dyDescent="0.2">
      <c r="A552" s="129"/>
      <c r="B552" s="326" t="s">
        <v>676</v>
      </c>
      <c r="C552" s="325" t="s">
        <v>677</v>
      </c>
      <c r="D552" s="320"/>
      <c r="E552" s="328" t="s">
        <v>6</v>
      </c>
      <c r="F552" s="322" t="s">
        <v>13</v>
      </c>
      <c r="G552" s="323">
        <v>2</v>
      </c>
      <c r="H552" s="324">
        <v>0.5</v>
      </c>
      <c r="I552" s="25"/>
      <c r="J552" s="26">
        <f t="shared" si="176"/>
        <v>0</v>
      </c>
      <c r="K552" s="26">
        <f t="shared" si="170"/>
        <v>0.47499999999999998</v>
      </c>
      <c r="L552" s="27"/>
      <c r="M552" s="28">
        <f t="shared" si="177"/>
        <v>0</v>
      </c>
      <c r="N552" s="26">
        <f t="shared" si="171"/>
        <v>0.44</v>
      </c>
      <c r="O552" s="25"/>
      <c r="P552" s="26">
        <f t="shared" si="172"/>
        <v>0</v>
      </c>
    </row>
    <row r="553" spans="1:16" ht="93.75" customHeight="1" x14ac:dyDescent="0.2">
      <c r="A553" s="129"/>
      <c r="B553" s="180" t="s">
        <v>941</v>
      </c>
      <c r="C553" s="149" t="s">
        <v>942</v>
      </c>
      <c r="D553" s="33"/>
      <c r="E553" s="21" t="s">
        <v>115</v>
      </c>
      <c r="F553" s="22" t="s">
        <v>13</v>
      </c>
      <c r="G553" s="23">
        <v>2</v>
      </c>
      <c r="H553" s="24">
        <v>4.45</v>
      </c>
      <c r="I553" s="25"/>
      <c r="J553" s="26">
        <f t="shared" si="176"/>
        <v>0</v>
      </c>
      <c r="K553" s="26">
        <f t="shared" si="170"/>
        <v>4.2275</v>
      </c>
      <c r="L553" s="27"/>
      <c r="M553" s="28">
        <f t="shared" si="177"/>
        <v>0</v>
      </c>
      <c r="N553" s="26">
        <f t="shared" si="171"/>
        <v>3.9160000000000004</v>
      </c>
      <c r="O553" s="25"/>
      <c r="P553" s="26">
        <f t="shared" si="172"/>
        <v>0</v>
      </c>
    </row>
    <row r="554" spans="1:16" ht="93.75" customHeight="1" x14ac:dyDescent="0.2">
      <c r="A554" s="129"/>
      <c r="B554" s="180" t="s">
        <v>180</v>
      </c>
      <c r="C554" s="149" t="s">
        <v>181</v>
      </c>
      <c r="D554" s="33"/>
      <c r="E554" s="21" t="s">
        <v>8</v>
      </c>
      <c r="F554" s="22" t="s">
        <v>13</v>
      </c>
      <c r="G554" s="23">
        <v>2</v>
      </c>
      <c r="H554" s="24">
        <v>0.28999999999999998</v>
      </c>
      <c r="I554" s="25"/>
      <c r="J554" s="26">
        <f t="shared" si="176"/>
        <v>0</v>
      </c>
      <c r="K554" s="26">
        <f t="shared" si="170"/>
        <v>0.27549999999999997</v>
      </c>
      <c r="L554" s="27"/>
      <c r="M554" s="28">
        <f t="shared" si="177"/>
        <v>0</v>
      </c>
      <c r="N554" s="26">
        <f t="shared" si="171"/>
        <v>0.25519999999999998</v>
      </c>
      <c r="O554" s="25"/>
      <c r="P554" s="26">
        <f t="shared" si="172"/>
        <v>0</v>
      </c>
    </row>
    <row r="555" spans="1:16" ht="93.75" customHeight="1" x14ac:dyDescent="0.2">
      <c r="A555" s="129"/>
      <c r="B555" s="180" t="s">
        <v>184</v>
      </c>
      <c r="C555" s="149" t="s">
        <v>185</v>
      </c>
      <c r="D555" s="33"/>
      <c r="E555" s="21" t="s">
        <v>19</v>
      </c>
      <c r="F555" s="22" t="s">
        <v>13</v>
      </c>
      <c r="G555" s="23">
        <v>2</v>
      </c>
      <c r="H555" s="24">
        <v>0.79</v>
      </c>
      <c r="I555" s="25"/>
      <c r="J555" s="26">
        <f t="shared" si="176"/>
        <v>0</v>
      </c>
      <c r="K555" s="26">
        <f t="shared" si="170"/>
        <v>0.75049999999999994</v>
      </c>
      <c r="L555" s="27"/>
      <c r="M555" s="28">
        <f t="shared" si="177"/>
        <v>0</v>
      </c>
      <c r="N555" s="26">
        <f t="shared" si="171"/>
        <v>0.69520000000000004</v>
      </c>
      <c r="O555" s="25"/>
      <c r="P555" s="26">
        <f t="shared" si="172"/>
        <v>0</v>
      </c>
    </row>
    <row r="556" spans="1:16" ht="93.75" customHeight="1" x14ac:dyDescent="0.2">
      <c r="A556" s="129"/>
      <c r="B556" s="326" t="s">
        <v>1565</v>
      </c>
      <c r="C556" s="325" t="s">
        <v>1566</v>
      </c>
      <c r="D556" s="320"/>
      <c r="E556" s="328" t="s">
        <v>20</v>
      </c>
      <c r="F556" s="322" t="s">
        <v>13</v>
      </c>
      <c r="G556" s="323">
        <v>2</v>
      </c>
      <c r="H556" s="324">
        <v>16.5</v>
      </c>
      <c r="I556" s="25"/>
      <c r="J556" s="26">
        <f t="shared" si="176"/>
        <v>0</v>
      </c>
      <c r="K556" s="26">
        <f t="shared" si="170"/>
        <v>15.674999999999999</v>
      </c>
      <c r="L556" s="27"/>
      <c r="M556" s="28">
        <f t="shared" si="177"/>
        <v>0</v>
      </c>
      <c r="N556" s="26">
        <f t="shared" si="171"/>
        <v>14.52</v>
      </c>
      <c r="O556" s="25"/>
      <c r="P556" s="26">
        <f t="shared" si="172"/>
        <v>0</v>
      </c>
    </row>
    <row r="557" spans="1:16" ht="93.75" customHeight="1" x14ac:dyDescent="0.2">
      <c r="A557" s="129"/>
      <c r="B557" s="180" t="s">
        <v>945</v>
      </c>
      <c r="C557" s="149" t="s">
        <v>946</v>
      </c>
      <c r="D557" s="33"/>
      <c r="E557" s="21" t="s">
        <v>20</v>
      </c>
      <c r="F557" s="22" t="s">
        <v>13</v>
      </c>
      <c r="G557" s="23">
        <v>2</v>
      </c>
      <c r="H557" s="24">
        <v>19.8</v>
      </c>
      <c r="I557" s="25"/>
      <c r="J557" s="26">
        <f t="shared" si="176"/>
        <v>0</v>
      </c>
      <c r="K557" s="26">
        <f t="shared" si="170"/>
        <v>18.809999999999999</v>
      </c>
      <c r="L557" s="27"/>
      <c r="M557" s="28">
        <f t="shared" si="177"/>
        <v>0</v>
      </c>
      <c r="N557" s="26">
        <f t="shared" si="171"/>
        <v>17.423999999999999</v>
      </c>
      <c r="O557" s="25"/>
      <c r="P557" s="26">
        <f t="shared" si="172"/>
        <v>0</v>
      </c>
    </row>
    <row r="558" spans="1:16" ht="93.75" customHeight="1" x14ac:dyDescent="0.2">
      <c r="A558" s="129"/>
      <c r="B558" s="180" t="s">
        <v>702</v>
      </c>
      <c r="C558" s="149" t="s">
        <v>703</v>
      </c>
      <c r="D558" s="33"/>
      <c r="E558" s="21" t="s">
        <v>20</v>
      </c>
      <c r="F558" s="22" t="s">
        <v>13</v>
      </c>
      <c r="G558" s="23">
        <v>2</v>
      </c>
      <c r="H558" s="24">
        <v>0.83</v>
      </c>
      <c r="I558" s="25"/>
      <c r="J558" s="26">
        <f t="shared" si="176"/>
        <v>0</v>
      </c>
      <c r="K558" s="26">
        <f t="shared" si="170"/>
        <v>0.78849999999999998</v>
      </c>
      <c r="L558" s="27"/>
      <c r="M558" s="28">
        <f t="shared" si="177"/>
        <v>0</v>
      </c>
      <c r="N558" s="26">
        <f t="shared" si="171"/>
        <v>0.73039999999999994</v>
      </c>
      <c r="O558" s="25"/>
      <c r="P558" s="26">
        <f t="shared" si="172"/>
        <v>0</v>
      </c>
    </row>
    <row r="559" spans="1:16" ht="93.75" customHeight="1" x14ac:dyDescent="0.2">
      <c r="A559" s="129"/>
      <c r="B559" s="326" t="s">
        <v>1419</v>
      </c>
      <c r="C559" s="325" t="s">
        <v>1420</v>
      </c>
      <c r="D559" s="320"/>
      <c r="E559" s="328" t="s">
        <v>20</v>
      </c>
      <c r="F559" s="322" t="s">
        <v>13</v>
      </c>
      <c r="G559" s="323">
        <v>2</v>
      </c>
      <c r="H559" s="324">
        <v>15.68</v>
      </c>
      <c r="I559" s="25"/>
      <c r="J559" s="26">
        <f t="shared" si="176"/>
        <v>0</v>
      </c>
      <c r="K559" s="26">
        <f t="shared" si="170"/>
        <v>14.895999999999999</v>
      </c>
      <c r="L559" s="27"/>
      <c r="M559" s="28">
        <f t="shared" si="177"/>
        <v>0</v>
      </c>
      <c r="N559" s="26">
        <f t="shared" si="171"/>
        <v>13.798399999999999</v>
      </c>
      <c r="O559" s="25"/>
      <c r="P559" s="26">
        <f t="shared" si="172"/>
        <v>0</v>
      </c>
    </row>
    <row r="560" spans="1:16" ht="93.75" customHeight="1" x14ac:dyDescent="0.2">
      <c r="A560" s="129"/>
      <c r="B560" s="326" t="s">
        <v>1099</v>
      </c>
      <c r="C560" s="325" t="s">
        <v>1100</v>
      </c>
      <c r="D560" s="320"/>
      <c r="E560" s="328" t="s">
        <v>12</v>
      </c>
      <c r="F560" s="322" t="s">
        <v>13</v>
      </c>
      <c r="G560" s="323">
        <v>2</v>
      </c>
      <c r="H560" s="324">
        <v>0.74</v>
      </c>
      <c r="I560" s="25"/>
      <c r="J560" s="26">
        <f>+H560*I560</f>
        <v>0</v>
      </c>
      <c r="K560" s="26">
        <f t="shared" si="170"/>
        <v>0.70299999999999996</v>
      </c>
      <c r="L560" s="27"/>
      <c r="M560" s="28">
        <f>K560*L560</f>
        <v>0</v>
      </c>
      <c r="N560" s="26">
        <f t="shared" si="171"/>
        <v>0.6512</v>
      </c>
      <c r="O560" s="25"/>
      <c r="P560" s="26">
        <f>+N560*O560</f>
        <v>0</v>
      </c>
    </row>
    <row r="561" spans="1:16" ht="93.75" customHeight="1" x14ac:dyDescent="0.2">
      <c r="A561" s="129"/>
      <c r="B561" s="180" t="s">
        <v>1560</v>
      </c>
      <c r="C561" s="149" t="s">
        <v>1561</v>
      </c>
      <c r="D561" s="33"/>
      <c r="E561" s="21" t="s">
        <v>12</v>
      </c>
      <c r="F561" s="22" t="s">
        <v>13</v>
      </c>
      <c r="G561" s="23">
        <v>2</v>
      </c>
      <c r="H561" s="24">
        <v>2.81</v>
      </c>
      <c r="I561" s="25"/>
      <c r="J561" s="26">
        <f>+H561*I561</f>
        <v>0</v>
      </c>
      <c r="K561" s="26">
        <f t="shared" si="170"/>
        <v>2.6694999999999998</v>
      </c>
      <c r="L561" s="27"/>
      <c r="M561" s="28">
        <f>K561*L561</f>
        <v>0</v>
      </c>
      <c r="N561" s="26">
        <f t="shared" si="171"/>
        <v>2.4727999999999999</v>
      </c>
      <c r="O561" s="25"/>
      <c r="P561" s="26">
        <f>+N561*O561</f>
        <v>0</v>
      </c>
    </row>
    <row r="562" spans="1:16" ht="93.75" customHeight="1" x14ac:dyDescent="0.2">
      <c r="A562" s="129"/>
      <c r="B562" s="326" t="s">
        <v>1562</v>
      </c>
      <c r="C562" s="325" t="s">
        <v>1563</v>
      </c>
      <c r="D562" s="320"/>
      <c r="E562" s="328" t="s">
        <v>12</v>
      </c>
      <c r="F562" s="322" t="s">
        <v>13</v>
      </c>
      <c r="G562" s="323">
        <v>2</v>
      </c>
      <c r="H562" s="324">
        <v>2.31</v>
      </c>
      <c r="I562" s="25"/>
      <c r="J562" s="26">
        <f>+H562*I562</f>
        <v>0</v>
      </c>
      <c r="K562" s="26">
        <f t="shared" si="170"/>
        <v>2.1945000000000001</v>
      </c>
      <c r="L562" s="27"/>
      <c r="M562" s="28">
        <f>K562*L562</f>
        <v>0</v>
      </c>
      <c r="N562" s="26">
        <f t="shared" si="171"/>
        <v>2.0327999999999999</v>
      </c>
      <c r="O562" s="25"/>
      <c r="P562" s="26">
        <f>+N562*O562</f>
        <v>0</v>
      </c>
    </row>
    <row r="563" spans="1:16" ht="93.75" customHeight="1" x14ac:dyDescent="0.2">
      <c r="A563" s="129"/>
      <c r="B563" s="326" t="s">
        <v>1712</v>
      </c>
      <c r="C563" s="325" t="s">
        <v>1713</v>
      </c>
      <c r="D563" s="320"/>
      <c r="E563" s="328" t="s">
        <v>12</v>
      </c>
      <c r="F563" s="322" t="s">
        <v>13</v>
      </c>
      <c r="G563" s="323">
        <v>2</v>
      </c>
      <c r="H563" s="324">
        <v>2.63</v>
      </c>
      <c r="I563" s="25"/>
      <c r="J563" s="26">
        <f>+H563*I563</f>
        <v>0</v>
      </c>
      <c r="K563" s="26">
        <f t="shared" si="170"/>
        <v>2.4984999999999999</v>
      </c>
      <c r="L563" s="27"/>
      <c r="M563" s="28">
        <f>K563*L563</f>
        <v>0</v>
      </c>
      <c r="N563" s="26">
        <f t="shared" si="171"/>
        <v>2.3144</v>
      </c>
      <c r="O563" s="25"/>
      <c r="P563" s="26">
        <f>+N563*O563</f>
        <v>0</v>
      </c>
    </row>
    <row r="564" spans="1:16" ht="93.75" customHeight="1" x14ac:dyDescent="0.2">
      <c r="A564" s="129"/>
      <c r="B564" s="180" t="s">
        <v>1242</v>
      </c>
      <c r="C564" s="149" t="s">
        <v>1243</v>
      </c>
      <c r="D564" s="33"/>
      <c r="E564" s="21" t="s">
        <v>12</v>
      </c>
      <c r="F564" s="22" t="s">
        <v>13</v>
      </c>
      <c r="G564" s="23">
        <v>2</v>
      </c>
      <c r="H564" s="24">
        <v>11.13</v>
      </c>
      <c r="I564" s="25"/>
      <c r="J564" s="26">
        <f>+H564*I564</f>
        <v>0</v>
      </c>
      <c r="K564" s="26">
        <f t="shared" si="170"/>
        <v>10.573500000000001</v>
      </c>
      <c r="L564" s="27"/>
      <c r="M564" s="28">
        <f>K564*L564</f>
        <v>0</v>
      </c>
      <c r="N564" s="26">
        <f t="shared" si="171"/>
        <v>9.7944000000000013</v>
      </c>
      <c r="O564" s="25"/>
      <c r="P564" s="26">
        <f>+N564*O564</f>
        <v>0</v>
      </c>
    </row>
    <row r="565" spans="1:16" ht="93.75" customHeight="1" x14ac:dyDescent="0.2">
      <c r="A565" s="129"/>
      <c r="B565" s="326" t="s">
        <v>704</v>
      </c>
      <c r="C565" s="325" t="s">
        <v>705</v>
      </c>
      <c r="D565" s="320"/>
      <c r="E565" s="328" t="s">
        <v>12</v>
      </c>
      <c r="F565" s="322" t="s">
        <v>13</v>
      </c>
      <c r="G565" s="323">
        <v>2</v>
      </c>
      <c r="H565" s="324">
        <v>11.55</v>
      </c>
      <c r="I565" s="25"/>
      <c r="J565" s="26">
        <f t="shared" si="176"/>
        <v>0</v>
      </c>
      <c r="K565" s="26">
        <f t="shared" si="170"/>
        <v>10.9725</v>
      </c>
      <c r="L565" s="27"/>
      <c r="M565" s="28">
        <f t="shared" si="177"/>
        <v>0</v>
      </c>
      <c r="N565" s="26">
        <f t="shared" si="171"/>
        <v>10.164000000000001</v>
      </c>
      <c r="O565" s="25"/>
      <c r="P565" s="26">
        <f t="shared" si="172"/>
        <v>0</v>
      </c>
    </row>
    <row r="566" spans="1:16" ht="93.75" customHeight="1" x14ac:dyDescent="0.2">
      <c r="A566" s="129"/>
      <c r="B566" s="180" t="s">
        <v>1098</v>
      </c>
      <c r="C566" s="149" t="s">
        <v>1411</v>
      </c>
      <c r="D566" s="33"/>
      <c r="E566" s="21" t="s">
        <v>12</v>
      </c>
      <c r="F566" s="22" t="s">
        <v>13</v>
      </c>
      <c r="G566" s="23">
        <v>2</v>
      </c>
      <c r="H566" s="24">
        <v>3.3</v>
      </c>
      <c r="I566" s="25"/>
      <c r="J566" s="26">
        <f t="shared" si="176"/>
        <v>0</v>
      </c>
      <c r="K566" s="26">
        <f t="shared" si="170"/>
        <v>3.1349999999999998</v>
      </c>
      <c r="L566" s="27"/>
      <c r="M566" s="28">
        <f t="shared" si="177"/>
        <v>0</v>
      </c>
      <c r="N566" s="26">
        <f t="shared" si="171"/>
        <v>2.9039999999999999</v>
      </c>
      <c r="O566" s="25"/>
      <c r="P566" s="26">
        <f t="shared" si="172"/>
        <v>0</v>
      </c>
    </row>
    <row r="567" spans="1:16" ht="93.75" customHeight="1" x14ac:dyDescent="0.2">
      <c r="A567" s="129"/>
      <c r="B567" s="180" t="s">
        <v>198</v>
      </c>
      <c r="C567" s="149" t="s">
        <v>199</v>
      </c>
      <c r="D567" s="33"/>
      <c r="E567" s="21" t="s">
        <v>12</v>
      </c>
      <c r="F567" s="22" t="s">
        <v>13</v>
      </c>
      <c r="G567" s="23">
        <v>2</v>
      </c>
      <c r="H567" s="24">
        <v>0.99</v>
      </c>
      <c r="I567" s="25"/>
      <c r="J567" s="26">
        <f t="shared" si="176"/>
        <v>0</v>
      </c>
      <c r="K567" s="26">
        <f t="shared" si="170"/>
        <v>0.9405</v>
      </c>
      <c r="L567" s="27"/>
      <c r="M567" s="28">
        <f t="shared" si="177"/>
        <v>0</v>
      </c>
      <c r="N567" s="26">
        <f t="shared" si="171"/>
        <v>0.87119999999999997</v>
      </c>
      <c r="O567" s="25"/>
      <c r="P567" s="26">
        <f t="shared" si="172"/>
        <v>0</v>
      </c>
    </row>
    <row r="568" spans="1:16" ht="93.75" customHeight="1" x14ac:dyDescent="0.2">
      <c r="A568" s="129"/>
      <c r="B568" s="180" t="s">
        <v>950</v>
      </c>
      <c r="C568" s="149" t="s">
        <v>951</v>
      </c>
      <c r="D568" s="33"/>
      <c r="E568" s="21" t="s">
        <v>12</v>
      </c>
      <c r="F568" s="22" t="s">
        <v>13</v>
      </c>
      <c r="G568" s="23">
        <v>2</v>
      </c>
      <c r="H568" s="24">
        <v>1.65</v>
      </c>
      <c r="I568" s="25"/>
      <c r="J568" s="26">
        <f t="shared" si="176"/>
        <v>0</v>
      </c>
      <c r="K568" s="26">
        <f t="shared" si="170"/>
        <v>1.5674999999999999</v>
      </c>
      <c r="L568" s="27"/>
      <c r="M568" s="28">
        <f t="shared" si="177"/>
        <v>0</v>
      </c>
      <c r="N568" s="26">
        <f t="shared" si="171"/>
        <v>1.452</v>
      </c>
      <c r="O568" s="25"/>
      <c r="P568" s="26">
        <f t="shared" si="172"/>
        <v>0</v>
      </c>
    </row>
    <row r="569" spans="1:16" ht="93.75" customHeight="1" x14ac:dyDescent="0.2">
      <c r="A569" s="129"/>
      <c r="B569" s="180" t="s">
        <v>950</v>
      </c>
      <c r="C569" s="149" t="s">
        <v>1564</v>
      </c>
      <c r="D569" s="33"/>
      <c r="E569" s="21" t="s">
        <v>104</v>
      </c>
      <c r="F569" s="22" t="s">
        <v>13</v>
      </c>
      <c r="G569" s="23">
        <v>2</v>
      </c>
      <c r="H569" s="24">
        <v>1.65</v>
      </c>
      <c r="I569" s="25"/>
      <c r="J569" s="26">
        <f t="shared" si="176"/>
        <v>0</v>
      </c>
      <c r="K569" s="26">
        <f t="shared" si="170"/>
        <v>1.5674999999999999</v>
      </c>
      <c r="L569" s="27"/>
      <c r="M569" s="28">
        <f t="shared" si="177"/>
        <v>0</v>
      </c>
      <c r="N569" s="26">
        <f t="shared" si="171"/>
        <v>1.452</v>
      </c>
      <c r="O569" s="25"/>
      <c r="P569" s="26">
        <f t="shared" si="172"/>
        <v>0</v>
      </c>
    </row>
    <row r="570" spans="1:16" ht="93.75" customHeight="1" x14ac:dyDescent="0.2">
      <c r="A570" s="129"/>
      <c r="B570" s="180" t="s">
        <v>176</v>
      </c>
      <c r="C570" s="149" t="s">
        <v>177</v>
      </c>
      <c r="D570" s="33"/>
      <c r="E570" s="21" t="s">
        <v>104</v>
      </c>
      <c r="F570" s="22" t="s">
        <v>13</v>
      </c>
      <c r="G570" s="23">
        <v>2</v>
      </c>
      <c r="H570" s="24">
        <v>7.99</v>
      </c>
      <c r="I570" s="25"/>
      <c r="J570" s="26">
        <f t="shared" si="176"/>
        <v>0</v>
      </c>
      <c r="K570" s="26">
        <f t="shared" si="170"/>
        <v>7.5904999999999996</v>
      </c>
      <c r="L570" s="27"/>
      <c r="M570" s="28">
        <f t="shared" si="177"/>
        <v>0</v>
      </c>
      <c r="N570" s="26">
        <f t="shared" si="171"/>
        <v>7.0312000000000001</v>
      </c>
      <c r="O570" s="25"/>
      <c r="P570" s="26">
        <f t="shared" si="172"/>
        <v>0</v>
      </c>
    </row>
    <row r="571" spans="1:16" ht="93.75" customHeight="1" x14ac:dyDescent="0.2">
      <c r="A571" s="129"/>
      <c r="B571" s="180" t="s">
        <v>188</v>
      </c>
      <c r="C571" s="149" t="s">
        <v>189</v>
      </c>
      <c r="D571" s="33"/>
      <c r="E571" s="21" t="s">
        <v>104</v>
      </c>
      <c r="F571" s="22" t="s">
        <v>13</v>
      </c>
      <c r="G571" s="23">
        <v>2</v>
      </c>
      <c r="H571" s="24">
        <v>0.39</v>
      </c>
      <c r="I571" s="25"/>
      <c r="J571" s="26">
        <f t="shared" si="176"/>
        <v>0</v>
      </c>
      <c r="K571" s="26">
        <f t="shared" si="170"/>
        <v>0.3705</v>
      </c>
      <c r="L571" s="27"/>
      <c r="M571" s="28">
        <f t="shared" si="177"/>
        <v>0</v>
      </c>
      <c r="N571" s="26">
        <f t="shared" si="171"/>
        <v>0.34320000000000001</v>
      </c>
      <c r="O571" s="25"/>
      <c r="P571" s="26">
        <f t="shared" si="172"/>
        <v>0</v>
      </c>
    </row>
    <row r="572" spans="1:16" ht="93.75" customHeight="1" x14ac:dyDescent="0.2">
      <c r="A572" s="129"/>
      <c r="B572" s="180" t="s">
        <v>954</v>
      </c>
      <c r="C572" s="149" t="s">
        <v>955</v>
      </c>
      <c r="D572" s="33"/>
      <c r="E572" s="21" t="s">
        <v>27</v>
      </c>
      <c r="F572" s="22" t="s">
        <v>13</v>
      </c>
      <c r="G572" s="23">
        <v>2</v>
      </c>
      <c r="H572" s="24">
        <v>1.34</v>
      </c>
      <c r="I572" s="25"/>
      <c r="J572" s="26">
        <f t="shared" si="176"/>
        <v>0</v>
      </c>
      <c r="K572" s="26">
        <f t="shared" si="170"/>
        <v>1.2729999999999999</v>
      </c>
      <c r="L572" s="27"/>
      <c r="M572" s="28">
        <f t="shared" si="177"/>
        <v>0</v>
      </c>
      <c r="N572" s="26">
        <f t="shared" si="171"/>
        <v>1.1792</v>
      </c>
      <c r="O572" s="25"/>
      <c r="P572" s="26">
        <f t="shared" si="172"/>
        <v>0</v>
      </c>
    </row>
    <row r="573" spans="1:16" ht="93.75" customHeight="1" x14ac:dyDescent="0.2">
      <c r="A573" s="129"/>
      <c r="B573" s="180" t="s">
        <v>956</v>
      </c>
      <c r="C573" s="149" t="s">
        <v>957</v>
      </c>
      <c r="D573" s="33"/>
      <c r="E573" s="21" t="s">
        <v>27</v>
      </c>
      <c r="F573" s="22" t="s">
        <v>13</v>
      </c>
      <c r="G573" s="23">
        <v>2</v>
      </c>
      <c r="H573" s="24">
        <v>1.18</v>
      </c>
      <c r="I573" s="25"/>
      <c r="J573" s="26">
        <f t="shared" si="176"/>
        <v>0</v>
      </c>
      <c r="K573" s="26">
        <f t="shared" si="170"/>
        <v>1.121</v>
      </c>
      <c r="L573" s="27"/>
      <c r="M573" s="28">
        <f t="shared" si="177"/>
        <v>0</v>
      </c>
      <c r="N573" s="26">
        <f t="shared" si="171"/>
        <v>1.0384</v>
      </c>
      <c r="O573" s="25"/>
      <c r="P573" s="26">
        <f t="shared" si="172"/>
        <v>0</v>
      </c>
    </row>
    <row r="574" spans="1:16" ht="93.75" customHeight="1" x14ac:dyDescent="0.2">
      <c r="A574" s="129"/>
      <c r="B574" s="180" t="s">
        <v>1105</v>
      </c>
      <c r="C574" s="149" t="s">
        <v>1106</v>
      </c>
      <c r="D574" s="33"/>
      <c r="E574" s="21" t="s">
        <v>27</v>
      </c>
      <c r="F574" s="22" t="s">
        <v>13</v>
      </c>
      <c r="G574" s="23">
        <v>2</v>
      </c>
      <c r="H574" s="24">
        <v>1.34</v>
      </c>
      <c r="I574" s="25"/>
      <c r="J574" s="26">
        <f t="shared" si="176"/>
        <v>0</v>
      </c>
      <c r="K574" s="26">
        <f t="shared" si="170"/>
        <v>1.2729999999999999</v>
      </c>
      <c r="L574" s="27"/>
      <c r="M574" s="28">
        <f t="shared" si="177"/>
        <v>0</v>
      </c>
      <c r="N574" s="26">
        <f t="shared" si="171"/>
        <v>1.1792</v>
      </c>
      <c r="O574" s="25"/>
      <c r="P574" s="26">
        <f t="shared" si="172"/>
        <v>0</v>
      </c>
    </row>
    <row r="575" spans="1:16" ht="93.75" customHeight="1" x14ac:dyDescent="0.2">
      <c r="A575" s="129"/>
      <c r="B575" s="326" t="s">
        <v>736</v>
      </c>
      <c r="C575" s="325" t="s">
        <v>737</v>
      </c>
      <c r="D575" s="320"/>
      <c r="E575" s="328" t="s">
        <v>14</v>
      </c>
      <c r="F575" s="322" t="s">
        <v>13</v>
      </c>
      <c r="G575" s="323">
        <v>2</v>
      </c>
      <c r="H575" s="324">
        <v>0.6</v>
      </c>
      <c r="I575" s="25"/>
      <c r="J575" s="26">
        <f t="shared" si="176"/>
        <v>0</v>
      </c>
      <c r="K575" s="26">
        <f t="shared" si="170"/>
        <v>0.56999999999999995</v>
      </c>
      <c r="L575" s="27"/>
      <c r="M575" s="28">
        <f t="shared" si="177"/>
        <v>0</v>
      </c>
      <c r="N575" s="26">
        <f t="shared" si="171"/>
        <v>0.52800000000000002</v>
      </c>
      <c r="O575" s="25"/>
      <c r="P575" s="26">
        <f t="shared" si="172"/>
        <v>0</v>
      </c>
    </row>
    <row r="576" spans="1:16" ht="93.75" customHeight="1" x14ac:dyDescent="0.2">
      <c r="A576" s="129"/>
      <c r="B576" s="180" t="s">
        <v>195</v>
      </c>
      <c r="C576" s="149" t="s">
        <v>196</v>
      </c>
      <c r="D576" s="33"/>
      <c r="E576" s="21" t="s">
        <v>14</v>
      </c>
      <c r="F576" s="22" t="s">
        <v>13</v>
      </c>
      <c r="G576" s="23">
        <v>2</v>
      </c>
      <c r="H576" s="24">
        <v>1.44</v>
      </c>
      <c r="I576" s="25"/>
      <c r="J576" s="26">
        <f t="shared" si="176"/>
        <v>0</v>
      </c>
      <c r="K576" s="26">
        <f t="shared" si="170"/>
        <v>1.3679999999999999</v>
      </c>
      <c r="L576" s="27"/>
      <c r="M576" s="28">
        <f t="shared" si="177"/>
        <v>0</v>
      </c>
      <c r="N576" s="26">
        <f t="shared" si="171"/>
        <v>1.2671999999999999</v>
      </c>
      <c r="O576" s="25"/>
      <c r="P576" s="26">
        <f t="shared" si="172"/>
        <v>0</v>
      </c>
    </row>
    <row r="577" spans="1:16" ht="93.75" customHeight="1" x14ac:dyDescent="0.2">
      <c r="A577" s="129"/>
      <c r="B577" s="180" t="s">
        <v>1239</v>
      </c>
      <c r="C577" s="149" t="s">
        <v>1240</v>
      </c>
      <c r="D577" s="33"/>
      <c r="E577" s="21" t="s">
        <v>14</v>
      </c>
      <c r="F577" s="22" t="s">
        <v>13</v>
      </c>
      <c r="G577" s="23">
        <v>2</v>
      </c>
      <c r="H577" s="24">
        <v>0.52</v>
      </c>
      <c r="I577" s="25"/>
      <c r="J577" s="26">
        <f t="shared" si="176"/>
        <v>0</v>
      </c>
      <c r="K577" s="26">
        <f t="shared" ref="K577:K662" si="178">H577*(1-5%)</f>
        <v>0.49399999999999999</v>
      </c>
      <c r="L577" s="27"/>
      <c r="M577" s="28">
        <f t="shared" si="177"/>
        <v>0</v>
      </c>
      <c r="N577" s="26">
        <f t="shared" ref="N577:N662" si="179">H577*(1-12%)</f>
        <v>0.45760000000000001</v>
      </c>
      <c r="O577" s="25"/>
      <c r="P577" s="26">
        <f t="shared" si="172"/>
        <v>0</v>
      </c>
    </row>
    <row r="578" spans="1:16" ht="93.75" customHeight="1" x14ac:dyDescent="0.2">
      <c r="A578" s="129"/>
      <c r="B578" s="326" t="s">
        <v>740</v>
      </c>
      <c r="C578" s="325" t="s">
        <v>741</v>
      </c>
      <c r="D578" s="320"/>
      <c r="E578" s="328" t="s">
        <v>14</v>
      </c>
      <c r="F578" s="322" t="s">
        <v>13</v>
      </c>
      <c r="G578" s="323">
        <v>2</v>
      </c>
      <c r="H578" s="324">
        <v>1.17</v>
      </c>
      <c r="I578" s="25"/>
      <c r="J578" s="26">
        <f t="shared" si="176"/>
        <v>0</v>
      </c>
      <c r="K578" s="26">
        <f t="shared" si="178"/>
        <v>1.1114999999999999</v>
      </c>
      <c r="L578" s="27"/>
      <c r="M578" s="28">
        <f t="shared" si="177"/>
        <v>0</v>
      </c>
      <c r="N578" s="26">
        <f t="shared" si="179"/>
        <v>1.0295999999999998</v>
      </c>
      <c r="O578" s="25"/>
      <c r="P578" s="26">
        <f t="shared" si="172"/>
        <v>0</v>
      </c>
    </row>
    <row r="579" spans="1:16" ht="93.75" customHeight="1" x14ac:dyDescent="0.2">
      <c r="A579" s="129"/>
      <c r="B579" s="180" t="s">
        <v>221</v>
      </c>
      <c r="C579" s="149" t="s">
        <v>162</v>
      </c>
      <c r="D579" s="33"/>
      <c r="E579" s="22" t="s">
        <v>14</v>
      </c>
      <c r="F579" s="22" t="s">
        <v>13</v>
      </c>
      <c r="G579" s="23">
        <v>2</v>
      </c>
      <c r="H579" s="24">
        <v>0.59</v>
      </c>
      <c r="I579" s="25"/>
      <c r="J579" s="26">
        <f t="shared" si="176"/>
        <v>0</v>
      </c>
      <c r="K579" s="26">
        <f t="shared" si="178"/>
        <v>0.5605</v>
      </c>
      <c r="L579" s="27"/>
      <c r="M579" s="28">
        <f t="shared" si="177"/>
        <v>0</v>
      </c>
      <c r="N579" s="26">
        <f t="shared" si="179"/>
        <v>0.51919999999999999</v>
      </c>
      <c r="O579" s="25"/>
      <c r="P579" s="26">
        <f t="shared" si="172"/>
        <v>0</v>
      </c>
    </row>
    <row r="580" spans="1:16" ht="93.75" customHeight="1" x14ac:dyDescent="0.2">
      <c r="A580" s="129"/>
      <c r="B580" s="180" t="s">
        <v>29</v>
      </c>
      <c r="C580" s="149" t="s">
        <v>30</v>
      </c>
      <c r="D580" s="33"/>
      <c r="E580" s="21" t="s">
        <v>8</v>
      </c>
      <c r="F580" s="22" t="s">
        <v>13</v>
      </c>
      <c r="G580" s="23">
        <v>2</v>
      </c>
      <c r="H580" s="24">
        <v>0.34</v>
      </c>
      <c r="I580" s="25"/>
      <c r="J580" s="26">
        <f t="shared" si="176"/>
        <v>0</v>
      </c>
      <c r="K580" s="26">
        <f t="shared" si="178"/>
        <v>0.32300000000000001</v>
      </c>
      <c r="L580" s="27"/>
      <c r="M580" s="28">
        <f t="shared" si="177"/>
        <v>0</v>
      </c>
      <c r="N580" s="26">
        <f t="shared" si="179"/>
        <v>0.29920000000000002</v>
      </c>
      <c r="O580" s="25"/>
      <c r="P580" s="26">
        <f t="shared" si="172"/>
        <v>0</v>
      </c>
    </row>
    <row r="581" spans="1:16" ht="93.75" customHeight="1" x14ac:dyDescent="0.2">
      <c r="A581" s="129"/>
      <c r="B581" s="180" t="s">
        <v>31</v>
      </c>
      <c r="C581" s="149" t="s">
        <v>32</v>
      </c>
      <c r="D581" s="33"/>
      <c r="E581" s="21" t="s">
        <v>8</v>
      </c>
      <c r="F581" s="22" t="s">
        <v>13</v>
      </c>
      <c r="G581" s="23">
        <v>2</v>
      </c>
      <c r="H581" s="24">
        <v>0.85</v>
      </c>
      <c r="I581" s="25"/>
      <c r="J581" s="26">
        <f t="shared" si="176"/>
        <v>0</v>
      </c>
      <c r="K581" s="26">
        <f t="shared" si="178"/>
        <v>0.8075</v>
      </c>
      <c r="L581" s="27"/>
      <c r="M581" s="28">
        <f t="shared" si="177"/>
        <v>0</v>
      </c>
      <c r="N581" s="26">
        <f t="shared" si="179"/>
        <v>0.748</v>
      </c>
      <c r="O581" s="25"/>
      <c r="P581" s="26">
        <f t="shared" ref="P581:P621" si="180">+N581*O581</f>
        <v>0</v>
      </c>
    </row>
    <row r="582" spans="1:16" ht="93.75" customHeight="1" x14ac:dyDescent="0.2">
      <c r="A582" s="129"/>
      <c r="B582" s="180" t="s">
        <v>193</v>
      </c>
      <c r="C582" s="149" t="s">
        <v>194</v>
      </c>
      <c r="D582" s="33"/>
      <c r="E582" s="21" t="s">
        <v>8</v>
      </c>
      <c r="F582" s="22" t="s">
        <v>13</v>
      </c>
      <c r="G582" s="23">
        <v>2</v>
      </c>
      <c r="H582" s="24">
        <v>0.79</v>
      </c>
      <c r="I582" s="25"/>
      <c r="J582" s="26">
        <f t="shared" si="176"/>
        <v>0</v>
      </c>
      <c r="K582" s="26">
        <f t="shared" si="178"/>
        <v>0.75049999999999994</v>
      </c>
      <c r="L582" s="27"/>
      <c r="M582" s="28">
        <f t="shared" si="177"/>
        <v>0</v>
      </c>
      <c r="N582" s="26">
        <f t="shared" si="179"/>
        <v>0.69520000000000004</v>
      </c>
      <c r="O582" s="25"/>
      <c r="P582" s="26">
        <f t="shared" si="180"/>
        <v>0</v>
      </c>
    </row>
    <row r="583" spans="1:16" ht="93.75" customHeight="1" x14ac:dyDescent="0.2">
      <c r="A583" s="129"/>
      <c r="B583" s="180" t="s">
        <v>1807</v>
      </c>
      <c r="C583" s="149" t="s">
        <v>1808</v>
      </c>
      <c r="D583" s="33"/>
      <c r="E583" s="21" t="s">
        <v>26</v>
      </c>
      <c r="F583" s="22" t="s">
        <v>13</v>
      </c>
      <c r="G583" s="23">
        <v>2</v>
      </c>
      <c r="H583" s="24">
        <v>0.83</v>
      </c>
      <c r="I583" s="25"/>
      <c r="J583" s="26">
        <f t="shared" si="176"/>
        <v>0</v>
      </c>
      <c r="K583" s="26">
        <f t="shared" si="178"/>
        <v>0.78849999999999998</v>
      </c>
      <c r="L583" s="27"/>
      <c r="M583" s="28">
        <f t="shared" si="177"/>
        <v>0</v>
      </c>
      <c r="N583" s="26">
        <f t="shared" si="179"/>
        <v>0.73039999999999994</v>
      </c>
      <c r="O583" s="25"/>
      <c r="P583" s="26">
        <f t="shared" si="180"/>
        <v>0</v>
      </c>
    </row>
    <row r="584" spans="1:16" ht="93.75" customHeight="1" x14ac:dyDescent="0.2">
      <c r="A584" s="129"/>
      <c r="B584" s="180" t="s">
        <v>614</v>
      </c>
      <c r="C584" s="149" t="s">
        <v>615</v>
      </c>
      <c r="D584" s="33"/>
      <c r="E584" s="21" t="s">
        <v>26</v>
      </c>
      <c r="F584" s="22" t="s">
        <v>13</v>
      </c>
      <c r="G584" s="23">
        <v>2</v>
      </c>
      <c r="H584" s="24">
        <v>2.1800000000000002</v>
      </c>
      <c r="I584" s="25"/>
      <c r="J584" s="26">
        <f t="shared" si="176"/>
        <v>0</v>
      </c>
      <c r="K584" s="26">
        <f t="shared" si="178"/>
        <v>2.0710000000000002</v>
      </c>
      <c r="L584" s="27"/>
      <c r="M584" s="28">
        <f t="shared" si="177"/>
        <v>0</v>
      </c>
      <c r="N584" s="26">
        <f t="shared" si="179"/>
        <v>1.9184000000000001</v>
      </c>
      <c r="O584" s="25"/>
      <c r="P584" s="26">
        <f t="shared" si="180"/>
        <v>0</v>
      </c>
    </row>
    <row r="585" spans="1:16" ht="93.75" customHeight="1" x14ac:dyDescent="0.2">
      <c r="A585" s="129"/>
      <c r="B585" s="326" t="s">
        <v>952</v>
      </c>
      <c r="C585" s="325" t="s">
        <v>953</v>
      </c>
      <c r="D585" s="320"/>
      <c r="E585" s="328" t="s">
        <v>26</v>
      </c>
      <c r="F585" s="322" t="s">
        <v>13</v>
      </c>
      <c r="G585" s="323">
        <v>2</v>
      </c>
      <c r="H585" s="324">
        <v>2.48</v>
      </c>
      <c r="I585" s="25"/>
      <c r="J585" s="26">
        <f t="shared" si="176"/>
        <v>0</v>
      </c>
      <c r="K585" s="26">
        <f t="shared" si="178"/>
        <v>2.3559999999999999</v>
      </c>
      <c r="L585" s="27"/>
      <c r="M585" s="28">
        <f t="shared" si="177"/>
        <v>0</v>
      </c>
      <c r="N585" s="26">
        <f t="shared" si="179"/>
        <v>2.1823999999999999</v>
      </c>
      <c r="O585" s="25"/>
      <c r="P585" s="26">
        <f t="shared" si="180"/>
        <v>0</v>
      </c>
    </row>
    <row r="586" spans="1:16" ht="93.75" customHeight="1" x14ac:dyDescent="0.2">
      <c r="A586" s="129"/>
      <c r="B586" s="180" t="s">
        <v>1101</v>
      </c>
      <c r="C586" s="149" t="s">
        <v>1102</v>
      </c>
      <c r="D586" s="33"/>
      <c r="E586" s="21" t="s">
        <v>26</v>
      </c>
      <c r="F586" s="22" t="s">
        <v>13</v>
      </c>
      <c r="G586" s="23">
        <v>2</v>
      </c>
      <c r="H586" s="24">
        <v>10.08</v>
      </c>
      <c r="I586" s="25"/>
      <c r="J586" s="26">
        <f t="shared" si="176"/>
        <v>0</v>
      </c>
      <c r="K586" s="26">
        <f t="shared" si="178"/>
        <v>9.5759999999999987</v>
      </c>
      <c r="L586" s="27"/>
      <c r="M586" s="28">
        <f t="shared" si="177"/>
        <v>0</v>
      </c>
      <c r="N586" s="26">
        <f t="shared" si="179"/>
        <v>8.8704000000000001</v>
      </c>
      <c r="O586" s="25"/>
      <c r="P586" s="26">
        <f t="shared" si="180"/>
        <v>0</v>
      </c>
    </row>
    <row r="587" spans="1:16" ht="93.75" customHeight="1" x14ac:dyDescent="0.2">
      <c r="A587" s="129"/>
      <c r="B587" s="326" t="s">
        <v>1710</v>
      </c>
      <c r="C587" s="325" t="s">
        <v>1711</v>
      </c>
      <c r="D587" s="320"/>
      <c r="E587" s="328" t="s">
        <v>21</v>
      </c>
      <c r="F587" s="322" t="s">
        <v>13</v>
      </c>
      <c r="G587" s="323">
        <v>2</v>
      </c>
      <c r="H587" s="324">
        <v>0.63</v>
      </c>
      <c r="I587" s="25"/>
      <c r="J587" s="26">
        <f t="shared" si="176"/>
        <v>0</v>
      </c>
      <c r="K587" s="26">
        <f t="shared" si="178"/>
        <v>0.59849999999999992</v>
      </c>
      <c r="L587" s="27"/>
      <c r="M587" s="28">
        <f t="shared" si="177"/>
        <v>0</v>
      </c>
      <c r="N587" s="26">
        <f t="shared" si="179"/>
        <v>0.5544</v>
      </c>
      <c r="O587" s="25"/>
      <c r="P587" s="26">
        <f t="shared" si="180"/>
        <v>0</v>
      </c>
    </row>
    <row r="588" spans="1:16" ht="93.75" customHeight="1" x14ac:dyDescent="0.2">
      <c r="A588" s="129"/>
      <c r="B588" s="326" t="s">
        <v>172</v>
      </c>
      <c r="C588" s="325" t="s">
        <v>173</v>
      </c>
      <c r="D588" s="320"/>
      <c r="E588" s="328" t="s">
        <v>21</v>
      </c>
      <c r="F588" s="322" t="s">
        <v>13</v>
      </c>
      <c r="G588" s="323">
        <v>2</v>
      </c>
      <c r="H588" s="324">
        <v>1.65</v>
      </c>
      <c r="I588" s="25"/>
      <c r="J588" s="26">
        <f t="shared" si="176"/>
        <v>0</v>
      </c>
      <c r="K588" s="26">
        <f t="shared" si="178"/>
        <v>1.5674999999999999</v>
      </c>
      <c r="L588" s="27"/>
      <c r="M588" s="28">
        <f t="shared" si="177"/>
        <v>0</v>
      </c>
      <c r="N588" s="26">
        <f t="shared" si="179"/>
        <v>1.452</v>
      </c>
      <c r="O588" s="25"/>
      <c r="P588" s="26">
        <f t="shared" si="180"/>
        <v>0</v>
      </c>
    </row>
    <row r="589" spans="1:16" ht="93.75" customHeight="1" x14ac:dyDescent="0.2">
      <c r="A589" s="129"/>
      <c r="B589" s="326" t="s">
        <v>766</v>
      </c>
      <c r="C589" s="325" t="s">
        <v>767</v>
      </c>
      <c r="D589" s="320"/>
      <c r="E589" s="328" t="s">
        <v>21</v>
      </c>
      <c r="F589" s="322" t="s">
        <v>13</v>
      </c>
      <c r="G589" s="323">
        <v>2</v>
      </c>
      <c r="H589" s="324">
        <v>0.7</v>
      </c>
      <c r="I589" s="25"/>
      <c r="J589" s="26">
        <f t="shared" si="176"/>
        <v>0</v>
      </c>
      <c r="K589" s="26">
        <f t="shared" si="178"/>
        <v>0.66499999999999992</v>
      </c>
      <c r="L589" s="27"/>
      <c r="M589" s="28">
        <f t="shared" si="177"/>
        <v>0</v>
      </c>
      <c r="N589" s="26">
        <f t="shared" si="179"/>
        <v>0.61599999999999999</v>
      </c>
      <c r="O589" s="25"/>
      <c r="P589" s="26">
        <f t="shared" si="180"/>
        <v>0</v>
      </c>
    </row>
    <row r="590" spans="1:16" ht="93.75" customHeight="1" x14ac:dyDescent="0.2">
      <c r="A590" s="129"/>
      <c r="B590" s="326" t="s">
        <v>2112</v>
      </c>
      <c r="C590" s="325" t="s">
        <v>2113</v>
      </c>
      <c r="D590" s="320"/>
      <c r="E590" s="328" t="s">
        <v>21</v>
      </c>
      <c r="F590" s="322" t="s">
        <v>13</v>
      </c>
      <c r="G590" s="323">
        <v>2</v>
      </c>
      <c r="H590" s="324">
        <v>1.24</v>
      </c>
      <c r="I590" s="25"/>
      <c r="J590" s="26">
        <f t="shared" si="176"/>
        <v>0</v>
      </c>
      <c r="K590" s="26">
        <f t="shared" si="178"/>
        <v>1.1779999999999999</v>
      </c>
      <c r="L590" s="27"/>
      <c r="M590" s="28">
        <f t="shared" si="177"/>
        <v>0</v>
      </c>
      <c r="N590" s="26">
        <f t="shared" si="179"/>
        <v>1.0911999999999999</v>
      </c>
      <c r="O590" s="25"/>
      <c r="P590" s="26">
        <f t="shared" si="180"/>
        <v>0</v>
      </c>
    </row>
    <row r="591" spans="1:16" ht="93.75" customHeight="1" x14ac:dyDescent="0.25">
      <c r="A591" s="129"/>
      <c r="B591" s="326" t="s">
        <v>769</v>
      </c>
      <c r="C591" s="325" t="s">
        <v>770</v>
      </c>
      <c r="D591" s="383"/>
      <c r="E591" s="328" t="s">
        <v>21</v>
      </c>
      <c r="F591" s="322" t="s">
        <v>13</v>
      </c>
      <c r="G591" s="323">
        <v>2</v>
      </c>
      <c r="H591" s="324">
        <v>1.58</v>
      </c>
      <c r="I591" s="25"/>
      <c r="J591" s="26">
        <f t="shared" si="176"/>
        <v>0</v>
      </c>
      <c r="K591" s="26">
        <f t="shared" si="178"/>
        <v>1.5009999999999999</v>
      </c>
      <c r="L591" s="27"/>
      <c r="M591" s="28">
        <f t="shared" si="177"/>
        <v>0</v>
      </c>
      <c r="N591" s="26">
        <f t="shared" si="179"/>
        <v>1.3904000000000001</v>
      </c>
      <c r="O591" s="25"/>
      <c r="P591" s="26">
        <f t="shared" si="180"/>
        <v>0</v>
      </c>
    </row>
    <row r="592" spans="1:16" ht="93.75" customHeight="1" x14ac:dyDescent="0.2">
      <c r="A592" s="129"/>
      <c r="B592" s="180" t="s">
        <v>186</v>
      </c>
      <c r="C592" s="149" t="s">
        <v>187</v>
      </c>
      <c r="D592" s="33"/>
      <c r="E592" s="21" t="s">
        <v>21</v>
      </c>
      <c r="F592" s="22" t="s">
        <v>13</v>
      </c>
      <c r="G592" s="23">
        <v>2</v>
      </c>
      <c r="H592" s="24">
        <v>0.89</v>
      </c>
      <c r="I592" s="25"/>
      <c r="J592" s="26">
        <f t="shared" si="176"/>
        <v>0</v>
      </c>
      <c r="K592" s="26">
        <f t="shared" si="178"/>
        <v>0.84549999999999992</v>
      </c>
      <c r="L592" s="27"/>
      <c r="M592" s="28">
        <f t="shared" si="177"/>
        <v>0</v>
      </c>
      <c r="N592" s="26">
        <f t="shared" si="179"/>
        <v>0.78320000000000001</v>
      </c>
      <c r="O592" s="25"/>
      <c r="P592" s="26">
        <f t="shared" si="180"/>
        <v>0</v>
      </c>
    </row>
    <row r="593" spans="1:16" s="297" customFormat="1" ht="93.75" customHeight="1" x14ac:dyDescent="0.2">
      <c r="A593" s="129"/>
      <c r="B593" s="195">
        <v>7700102539</v>
      </c>
      <c r="C593" s="149" t="s">
        <v>33</v>
      </c>
      <c r="D593" s="33"/>
      <c r="E593" s="21" t="s">
        <v>9</v>
      </c>
      <c r="F593" s="22" t="s">
        <v>13</v>
      </c>
      <c r="G593" s="23">
        <v>2</v>
      </c>
      <c r="H593" s="24">
        <v>0.59</v>
      </c>
      <c r="I593" s="25"/>
      <c r="J593" s="26">
        <f t="shared" ref="J593:J621" si="181">+H593*I593</f>
        <v>0</v>
      </c>
      <c r="K593" s="26">
        <f t="shared" si="178"/>
        <v>0.5605</v>
      </c>
      <c r="L593" s="27"/>
      <c r="M593" s="28">
        <f t="shared" si="177"/>
        <v>0</v>
      </c>
      <c r="N593" s="26">
        <f t="shared" si="179"/>
        <v>0.51919999999999999</v>
      </c>
      <c r="O593" s="25"/>
      <c r="P593" s="26">
        <f t="shared" si="180"/>
        <v>0</v>
      </c>
    </row>
    <row r="594" spans="1:16" s="297" customFormat="1" ht="93.75" customHeight="1" x14ac:dyDescent="0.2">
      <c r="A594" s="129"/>
      <c r="B594" s="380" t="s">
        <v>701</v>
      </c>
      <c r="C594" s="325" t="s">
        <v>825</v>
      </c>
      <c r="D594" s="320"/>
      <c r="E594" s="328" t="s">
        <v>9</v>
      </c>
      <c r="F594" s="322" t="s">
        <v>13</v>
      </c>
      <c r="G594" s="323">
        <v>2</v>
      </c>
      <c r="H594" s="324">
        <v>0.46</v>
      </c>
      <c r="I594" s="25"/>
      <c r="J594" s="26">
        <f t="shared" si="181"/>
        <v>0</v>
      </c>
      <c r="K594" s="26">
        <f t="shared" si="178"/>
        <v>0.437</v>
      </c>
      <c r="L594" s="27"/>
      <c r="M594" s="28">
        <f t="shared" si="177"/>
        <v>0</v>
      </c>
      <c r="N594" s="26">
        <f t="shared" si="179"/>
        <v>0.40479999999999999</v>
      </c>
      <c r="O594" s="25"/>
      <c r="P594" s="26">
        <f t="shared" si="180"/>
        <v>0</v>
      </c>
    </row>
    <row r="595" spans="1:16" ht="93.75" customHeight="1" x14ac:dyDescent="0.2">
      <c r="A595" s="129"/>
      <c r="B595" s="195" t="s">
        <v>200</v>
      </c>
      <c r="C595" s="149" t="s">
        <v>698</v>
      </c>
      <c r="D595" s="33"/>
      <c r="E595" s="21" t="s">
        <v>9</v>
      </c>
      <c r="F595" s="22" t="s">
        <v>13</v>
      </c>
      <c r="G595" s="23">
        <v>2</v>
      </c>
      <c r="H595" s="24">
        <v>0.69</v>
      </c>
      <c r="I595" s="25"/>
      <c r="J595" s="26">
        <f t="shared" si="181"/>
        <v>0</v>
      </c>
      <c r="K595" s="26">
        <f t="shared" si="178"/>
        <v>0.65549999999999997</v>
      </c>
      <c r="L595" s="27"/>
      <c r="M595" s="28">
        <f t="shared" ref="M595:M621" si="182">K595*L595</f>
        <v>0</v>
      </c>
      <c r="N595" s="26">
        <f t="shared" si="179"/>
        <v>0.60719999999999996</v>
      </c>
      <c r="O595" s="25"/>
      <c r="P595" s="26">
        <f t="shared" si="180"/>
        <v>0</v>
      </c>
    </row>
    <row r="596" spans="1:16" ht="93.75" customHeight="1" x14ac:dyDescent="0.2">
      <c r="A596" s="129"/>
      <c r="B596" s="180" t="s">
        <v>35</v>
      </c>
      <c r="C596" s="149" t="s">
        <v>36</v>
      </c>
      <c r="D596" s="33"/>
      <c r="E596" s="21" t="s">
        <v>34</v>
      </c>
      <c r="F596" s="22" t="s">
        <v>13</v>
      </c>
      <c r="G596" s="23">
        <v>2</v>
      </c>
      <c r="H596" s="24">
        <v>0.35</v>
      </c>
      <c r="I596" s="25"/>
      <c r="J596" s="26">
        <f t="shared" si="181"/>
        <v>0</v>
      </c>
      <c r="K596" s="26">
        <f t="shared" si="178"/>
        <v>0.33249999999999996</v>
      </c>
      <c r="L596" s="27"/>
      <c r="M596" s="28">
        <f t="shared" si="182"/>
        <v>0</v>
      </c>
      <c r="N596" s="26">
        <f t="shared" si="179"/>
        <v>0.308</v>
      </c>
      <c r="O596" s="25"/>
      <c r="P596" s="26">
        <f t="shared" si="180"/>
        <v>0</v>
      </c>
    </row>
    <row r="597" spans="1:16" ht="93.75" customHeight="1" x14ac:dyDescent="0.2">
      <c r="A597" s="129"/>
      <c r="B597" s="180" t="s">
        <v>934</v>
      </c>
      <c r="C597" s="149" t="s">
        <v>935</v>
      </c>
      <c r="D597" s="33"/>
      <c r="E597" s="21" t="s">
        <v>213</v>
      </c>
      <c r="F597" s="22" t="s">
        <v>13</v>
      </c>
      <c r="G597" s="23">
        <v>2</v>
      </c>
      <c r="H597" s="24">
        <v>20.46</v>
      </c>
      <c r="I597" s="25"/>
      <c r="J597" s="26">
        <f t="shared" si="181"/>
        <v>0</v>
      </c>
      <c r="K597" s="26">
        <f t="shared" si="178"/>
        <v>19.437000000000001</v>
      </c>
      <c r="L597" s="27"/>
      <c r="M597" s="28">
        <f t="shared" si="182"/>
        <v>0</v>
      </c>
      <c r="N597" s="26">
        <f t="shared" si="179"/>
        <v>18.004799999999999</v>
      </c>
      <c r="O597" s="25"/>
      <c r="P597" s="26">
        <f t="shared" si="180"/>
        <v>0</v>
      </c>
    </row>
    <row r="598" spans="1:16" ht="93.75" customHeight="1" x14ac:dyDescent="0.2">
      <c r="A598" s="129"/>
      <c r="B598" s="326" t="s">
        <v>738</v>
      </c>
      <c r="C598" s="325" t="s">
        <v>739</v>
      </c>
      <c r="D598" s="320"/>
      <c r="E598" s="328" t="s">
        <v>15</v>
      </c>
      <c r="F598" s="322" t="s">
        <v>13</v>
      </c>
      <c r="G598" s="323">
        <v>2</v>
      </c>
      <c r="H598" s="324">
        <v>0.63</v>
      </c>
      <c r="I598" s="25"/>
      <c r="J598" s="26">
        <f t="shared" si="181"/>
        <v>0</v>
      </c>
      <c r="K598" s="26">
        <f t="shared" si="178"/>
        <v>0.59849999999999992</v>
      </c>
      <c r="L598" s="27"/>
      <c r="M598" s="28">
        <f t="shared" si="182"/>
        <v>0</v>
      </c>
      <c r="N598" s="26">
        <f t="shared" si="179"/>
        <v>0.5544</v>
      </c>
      <c r="O598" s="25"/>
      <c r="P598" s="26">
        <f t="shared" si="180"/>
        <v>0</v>
      </c>
    </row>
    <row r="599" spans="1:16" ht="93.75" customHeight="1" x14ac:dyDescent="0.2">
      <c r="A599" s="129"/>
      <c r="B599" s="182" t="s">
        <v>178</v>
      </c>
      <c r="C599" s="151" t="s">
        <v>179</v>
      </c>
      <c r="D599" s="29"/>
      <c r="E599" s="30" t="s">
        <v>15</v>
      </c>
      <c r="F599" s="31" t="s">
        <v>13</v>
      </c>
      <c r="G599" s="43">
        <v>2</v>
      </c>
      <c r="H599" s="32">
        <v>0.88</v>
      </c>
      <c r="I599" s="25"/>
      <c r="J599" s="26">
        <f t="shared" si="181"/>
        <v>0</v>
      </c>
      <c r="K599" s="26">
        <f t="shared" si="178"/>
        <v>0.83599999999999997</v>
      </c>
      <c r="L599" s="27"/>
      <c r="M599" s="28">
        <f t="shared" si="182"/>
        <v>0</v>
      </c>
      <c r="N599" s="26">
        <f t="shared" si="179"/>
        <v>0.77439999999999998</v>
      </c>
      <c r="O599" s="25"/>
      <c r="P599" s="26">
        <f t="shared" si="180"/>
        <v>0</v>
      </c>
    </row>
    <row r="600" spans="1:16" ht="93.75" customHeight="1" x14ac:dyDescent="0.2">
      <c r="A600" s="129"/>
      <c r="B600" s="182" t="s">
        <v>182</v>
      </c>
      <c r="C600" s="151" t="s">
        <v>183</v>
      </c>
      <c r="D600" s="29"/>
      <c r="E600" s="30" t="s">
        <v>15</v>
      </c>
      <c r="F600" s="31" t="s">
        <v>13</v>
      </c>
      <c r="G600" s="43">
        <v>2</v>
      </c>
      <c r="H600" s="32">
        <v>0.79</v>
      </c>
      <c r="I600" s="25"/>
      <c r="J600" s="26">
        <f t="shared" si="181"/>
        <v>0</v>
      </c>
      <c r="K600" s="26">
        <f t="shared" si="178"/>
        <v>0.75049999999999994</v>
      </c>
      <c r="L600" s="27"/>
      <c r="M600" s="28">
        <f t="shared" si="182"/>
        <v>0</v>
      </c>
      <c r="N600" s="26">
        <f t="shared" si="179"/>
        <v>0.69520000000000004</v>
      </c>
      <c r="O600" s="25"/>
      <c r="P600" s="26">
        <f t="shared" si="180"/>
        <v>0</v>
      </c>
    </row>
    <row r="601" spans="1:16" ht="93.75" customHeight="1" x14ac:dyDescent="0.2">
      <c r="A601" s="129"/>
      <c r="B601" s="182" t="s">
        <v>191</v>
      </c>
      <c r="C601" s="151" t="s">
        <v>192</v>
      </c>
      <c r="D601" s="29"/>
      <c r="E601" s="30" t="s">
        <v>15</v>
      </c>
      <c r="F601" s="31" t="s">
        <v>13</v>
      </c>
      <c r="G601" s="43">
        <v>2</v>
      </c>
      <c r="H601" s="32">
        <v>0.89</v>
      </c>
      <c r="I601" s="25"/>
      <c r="J601" s="26">
        <f t="shared" si="181"/>
        <v>0</v>
      </c>
      <c r="K601" s="26">
        <f t="shared" si="178"/>
        <v>0.84549999999999992</v>
      </c>
      <c r="L601" s="27"/>
      <c r="M601" s="28">
        <f t="shared" si="182"/>
        <v>0</v>
      </c>
      <c r="N601" s="26">
        <f t="shared" si="179"/>
        <v>0.78320000000000001</v>
      </c>
      <c r="O601" s="25"/>
      <c r="P601" s="26">
        <f t="shared" si="180"/>
        <v>0</v>
      </c>
    </row>
    <row r="602" spans="1:16" ht="93.75" customHeight="1" x14ac:dyDescent="0.2">
      <c r="A602" s="129"/>
      <c r="B602" s="182" t="s">
        <v>201</v>
      </c>
      <c r="C602" s="151" t="s">
        <v>202</v>
      </c>
      <c r="D602" s="29"/>
      <c r="E602" s="30" t="s">
        <v>15</v>
      </c>
      <c r="F602" s="31" t="s">
        <v>13</v>
      </c>
      <c r="G602" s="43">
        <v>2</v>
      </c>
      <c r="H602" s="32">
        <v>0.89</v>
      </c>
      <c r="I602" s="25"/>
      <c r="J602" s="26">
        <f t="shared" si="181"/>
        <v>0</v>
      </c>
      <c r="K602" s="26">
        <f t="shared" si="178"/>
        <v>0.84549999999999992</v>
      </c>
      <c r="L602" s="27"/>
      <c r="M602" s="28">
        <f t="shared" si="182"/>
        <v>0</v>
      </c>
      <c r="N602" s="26">
        <f t="shared" si="179"/>
        <v>0.78320000000000001</v>
      </c>
      <c r="O602" s="25"/>
      <c r="P602" s="26">
        <f t="shared" si="180"/>
        <v>0</v>
      </c>
    </row>
    <row r="603" spans="1:16" ht="93.75" customHeight="1" x14ac:dyDescent="0.2">
      <c r="A603" s="129"/>
      <c r="B603" s="180" t="s">
        <v>233</v>
      </c>
      <c r="C603" s="149" t="s">
        <v>234</v>
      </c>
      <c r="D603" s="33"/>
      <c r="E603" s="21" t="s">
        <v>15</v>
      </c>
      <c r="F603" s="22" t="s">
        <v>13</v>
      </c>
      <c r="G603" s="23">
        <v>2</v>
      </c>
      <c r="H603" s="24">
        <v>0.67</v>
      </c>
      <c r="I603" s="25"/>
      <c r="J603" s="26">
        <f t="shared" si="181"/>
        <v>0</v>
      </c>
      <c r="K603" s="26">
        <f t="shared" si="178"/>
        <v>0.63649999999999995</v>
      </c>
      <c r="L603" s="27"/>
      <c r="M603" s="28">
        <f t="shared" si="182"/>
        <v>0</v>
      </c>
      <c r="N603" s="26">
        <f t="shared" si="179"/>
        <v>0.58960000000000001</v>
      </c>
      <c r="O603" s="25"/>
      <c r="P603" s="26">
        <f t="shared" si="180"/>
        <v>0</v>
      </c>
    </row>
    <row r="604" spans="1:16" ht="93.75" customHeight="1" x14ac:dyDescent="0.2">
      <c r="A604" s="129"/>
      <c r="B604" s="180" t="s">
        <v>231</v>
      </c>
      <c r="C604" s="149" t="s">
        <v>232</v>
      </c>
      <c r="D604" s="33"/>
      <c r="E604" s="21" t="s">
        <v>15</v>
      </c>
      <c r="F604" s="22" t="s">
        <v>13</v>
      </c>
      <c r="G604" s="23">
        <v>2</v>
      </c>
      <c r="H604" s="24">
        <v>0.46</v>
      </c>
      <c r="I604" s="25"/>
      <c r="J604" s="26">
        <f t="shared" si="181"/>
        <v>0</v>
      </c>
      <c r="K604" s="26">
        <f t="shared" si="178"/>
        <v>0.437</v>
      </c>
      <c r="L604" s="27"/>
      <c r="M604" s="28">
        <f t="shared" si="182"/>
        <v>0</v>
      </c>
      <c r="N604" s="26">
        <f t="shared" si="179"/>
        <v>0.40479999999999999</v>
      </c>
      <c r="O604" s="25"/>
      <c r="P604" s="26">
        <f t="shared" si="180"/>
        <v>0</v>
      </c>
    </row>
    <row r="605" spans="1:16" ht="93.75" customHeight="1" x14ac:dyDescent="0.2">
      <c r="A605" s="129"/>
      <c r="B605" s="180" t="s">
        <v>958</v>
      </c>
      <c r="C605" s="149" t="s">
        <v>959</v>
      </c>
      <c r="D605" s="33"/>
      <c r="E605" s="21" t="s">
        <v>15</v>
      </c>
      <c r="F605" s="22" t="s">
        <v>13</v>
      </c>
      <c r="G605" s="23">
        <v>2</v>
      </c>
      <c r="H605" s="24">
        <v>0.5</v>
      </c>
      <c r="I605" s="25"/>
      <c r="J605" s="26">
        <f t="shared" si="181"/>
        <v>0</v>
      </c>
      <c r="K605" s="26">
        <f t="shared" si="178"/>
        <v>0.47499999999999998</v>
      </c>
      <c r="L605" s="27"/>
      <c r="M605" s="28">
        <f t="shared" si="182"/>
        <v>0</v>
      </c>
      <c r="N605" s="26">
        <f t="shared" si="179"/>
        <v>0.44</v>
      </c>
      <c r="O605" s="25"/>
      <c r="P605" s="26">
        <f t="shared" si="180"/>
        <v>0</v>
      </c>
    </row>
    <row r="606" spans="1:16" ht="93.75" customHeight="1" x14ac:dyDescent="0.2">
      <c r="A606" s="129"/>
      <c r="B606" s="180" t="s">
        <v>37</v>
      </c>
      <c r="C606" s="149" t="s">
        <v>38</v>
      </c>
      <c r="D606" s="33"/>
      <c r="E606" s="21" t="s">
        <v>15</v>
      </c>
      <c r="F606" s="22" t="s">
        <v>13</v>
      </c>
      <c r="G606" s="23">
        <v>2</v>
      </c>
      <c r="H606" s="24">
        <v>0.45</v>
      </c>
      <c r="I606" s="25"/>
      <c r="J606" s="26">
        <f t="shared" si="181"/>
        <v>0</v>
      </c>
      <c r="K606" s="26">
        <f t="shared" si="178"/>
        <v>0.42749999999999999</v>
      </c>
      <c r="L606" s="27"/>
      <c r="M606" s="28">
        <f t="shared" si="182"/>
        <v>0</v>
      </c>
      <c r="N606" s="26">
        <f t="shared" si="179"/>
        <v>0.39600000000000002</v>
      </c>
      <c r="O606" s="25"/>
      <c r="P606" s="26">
        <f t="shared" si="180"/>
        <v>0</v>
      </c>
    </row>
    <row r="607" spans="1:16" ht="93.75" customHeight="1" x14ac:dyDescent="0.2">
      <c r="A607" s="129"/>
      <c r="B607" s="180" t="s">
        <v>470</v>
      </c>
      <c r="C607" s="149" t="s">
        <v>471</v>
      </c>
      <c r="D607" s="33"/>
      <c r="E607" s="21" t="s">
        <v>15</v>
      </c>
      <c r="F607" s="22" t="s">
        <v>13</v>
      </c>
      <c r="G607" s="23">
        <v>2</v>
      </c>
      <c r="H607" s="24">
        <v>0.57999999999999996</v>
      </c>
      <c r="I607" s="25"/>
      <c r="J607" s="26">
        <f t="shared" si="181"/>
        <v>0</v>
      </c>
      <c r="K607" s="26">
        <f t="shared" si="178"/>
        <v>0.55099999999999993</v>
      </c>
      <c r="L607" s="27"/>
      <c r="M607" s="28">
        <f t="shared" si="182"/>
        <v>0</v>
      </c>
      <c r="N607" s="26">
        <f t="shared" si="179"/>
        <v>0.51039999999999996</v>
      </c>
      <c r="O607" s="25"/>
      <c r="P607" s="26">
        <f t="shared" si="180"/>
        <v>0</v>
      </c>
    </row>
    <row r="608" spans="1:16" ht="93.75" customHeight="1" x14ac:dyDescent="0.2">
      <c r="A608" s="129"/>
      <c r="B608" s="180" t="s">
        <v>235</v>
      </c>
      <c r="C608" s="149" t="s">
        <v>236</v>
      </c>
      <c r="D608" s="33"/>
      <c r="E608" s="21" t="s">
        <v>15</v>
      </c>
      <c r="F608" s="22" t="s">
        <v>13</v>
      </c>
      <c r="G608" s="23">
        <v>2</v>
      </c>
      <c r="H608" s="24">
        <v>1.0900000000000001</v>
      </c>
      <c r="I608" s="25"/>
      <c r="J608" s="26">
        <f t="shared" si="181"/>
        <v>0</v>
      </c>
      <c r="K608" s="26">
        <f t="shared" si="178"/>
        <v>1.0355000000000001</v>
      </c>
      <c r="L608" s="27"/>
      <c r="M608" s="28">
        <f t="shared" si="182"/>
        <v>0</v>
      </c>
      <c r="N608" s="26">
        <f t="shared" si="179"/>
        <v>0.95920000000000005</v>
      </c>
      <c r="O608" s="25"/>
      <c r="P608" s="26">
        <f t="shared" si="180"/>
        <v>0</v>
      </c>
    </row>
    <row r="609" spans="1:16" ht="93.75" customHeight="1" x14ac:dyDescent="0.2">
      <c r="A609" s="129"/>
      <c r="B609" s="180" t="s">
        <v>370</v>
      </c>
      <c r="C609" s="149" t="s">
        <v>371</v>
      </c>
      <c r="D609" s="33"/>
      <c r="E609" s="21" t="s">
        <v>15</v>
      </c>
      <c r="F609" s="22" t="s">
        <v>13</v>
      </c>
      <c r="G609" s="23">
        <v>2</v>
      </c>
      <c r="H609" s="24">
        <v>0.97</v>
      </c>
      <c r="I609" s="25"/>
      <c r="J609" s="26">
        <f t="shared" si="181"/>
        <v>0</v>
      </c>
      <c r="K609" s="26">
        <f t="shared" si="178"/>
        <v>0.92149999999999999</v>
      </c>
      <c r="L609" s="27"/>
      <c r="M609" s="28">
        <f t="shared" si="182"/>
        <v>0</v>
      </c>
      <c r="N609" s="26">
        <f t="shared" si="179"/>
        <v>0.85360000000000003</v>
      </c>
      <c r="O609" s="25"/>
      <c r="P609" s="26">
        <f t="shared" si="180"/>
        <v>0</v>
      </c>
    </row>
    <row r="610" spans="1:16" ht="93.75" customHeight="1" x14ac:dyDescent="0.2">
      <c r="A610" s="129"/>
      <c r="B610" s="180" t="s">
        <v>472</v>
      </c>
      <c r="C610" s="149" t="s">
        <v>473</v>
      </c>
      <c r="D610" s="33"/>
      <c r="E610" s="21" t="s">
        <v>15</v>
      </c>
      <c r="F610" s="22" t="s">
        <v>13</v>
      </c>
      <c r="G610" s="23">
        <v>2</v>
      </c>
      <c r="H610" s="24">
        <v>1.1399999999999999</v>
      </c>
      <c r="I610" s="25"/>
      <c r="J610" s="26">
        <f t="shared" si="181"/>
        <v>0</v>
      </c>
      <c r="K610" s="26">
        <f t="shared" si="178"/>
        <v>1.083</v>
      </c>
      <c r="L610" s="27"/>
      <c r="M610" s="28">
        <f t="shared" si="182"/>
        <v>0</v>
      </c>
      <c r="N610" s="26">
        <f t="shared" si="179"/>
        <v>1.0031999999999999</v>
      </c>
      <c r="O610" s="25"/>
      <c r="P610" s="26">
        <f t="shared" si="180"/>
        <v>0</v>
      </c>
    </row>
    <row r="611" spans="1:16" s="308" customFormat="1" ht="93.75" customHeight="1" x14ac:dyDescent="0.2">
      <c r="A611" s="130"/>
      <c r="B611" s="180" t="s">
        <v>174</v>
      </c>
      <c r="C611" s="149" t="s">
        <v>175</v>
      </c>
      <c r="D611" s="33"/>
      <c r="E611" s="21" t="s">
        <v>15</v>
      </c>
      <c r="F611" s="22" t="s">
        <v>13</v>
      </c>
      <c r="G611" s="23">
        <v>2</v>
      </c>
      <c r="H611" s="24">
        <v>1.1599999999999999</v>
      </c>
      <c r="I611" s="25"/>
      <c r="J611" s="26">
        <f t="shared" si="181"/>
        <v>0</v>
      </c>
      <c r="K611" s="26">
        <f t="shared" si="178"/>
        <v>1.1019999999999999</v>
      </c>
      <c r="L611" s="27"/>
      <c r="M611" s="28">
        <f t="shared" si="182"/>
        <v>0</v>
      </c>
      <c r="N611" s="26">
        <f t="shared" si="179"/>
        <v>1.0207999999999999</v>
      </c>
      <c r="O611" s="25"/>
      <c r="P611" s="26">
        <f t="shared" si="180"/>
        <v>0</v>
      </c>
    </row>
    <row r="612" spans="1:16" s="300" customFormat="1" ht="93.75" customHeight="1" x14ac:dyDescent="0.2">
      <c r="A612" s="131"/>
      <c r="B612" s="180" t="s">
        <v>102</v>
      </c>
      <c r="C612" s="149" t="s">
        <v>103</v>
      </c>
      <c r="D612" s="33"/>
      <c r="E612" s="21" t="s">
        <v>15</v>
      </c>
      <c r="F612" s="22" t="s">
        <v>39</v>
      </c>
      <c r="G612" s="23">
        <v>2</v>
      </c>
      <c r="H612" s="24">
        <v>0.85</v>
      </c>
      <c r="I612" s="25"/>
      <c r="J612" s="26">
        <f t="shared" si="181"/>
        <v>0</v>
      </c>
      <c r="K612" s="26">
        <f t="shared" si="178"/>
        <v>0.8075</v>
      </c>
      <c r="L612" s="27"/>
      <c r="M612" s="28">
        <f t="shared" si="182"/>
        <v>0</v>
      </c>
      <c r="N612" s="26">
        <f t="shared" si="179"/>
        <v>0.748</v>
      </c>
      <c r="O612" s="25"/>
      <c r="P612" s="26">
        <f t="shared" si="180"/>
        <v>0</v>
      </c>
    </row>
    <row r="613" spans="1:16" s="300" customFormat="1" ht="93.75" customHeight="1" x14ac:dyDescent="0.2">
      <c r="A613" s="131"/>
      <c r="B613" s="180" t="s">
        <v>1244</v>
      </c>
      <c r="C613" s="149" t="s">
        <v>1245</v>
      </c>
      <c r="D613" s="33"/>
      <c r="E613" s="21" t="s">
        <v>15</v>
      </c>
      <c r="F613" s="22" t="s">
        <v>39</v>
      </c>
      <c r="G613" s="23">
        <v>2</v>
      </c>
      <c r="H613" s="24">
        <v>1.59</v>
      </c>
      <c r="I613" s="25"/>
      <c r="J613" s="26">
        <f t="shared" si="181"/>
        <v>0</v>
      </c>
      <c r="K613" s="26">
        <f t="shared" si="178"/>
        <v>1.5105</v>
      </c>
      <c r="L613" s="27"/>
      <c r="M613" s="28">
        <f t="shared" si="182"/>
        <v>0</v>
      </c>
      <c r="N613" s="26">
        <f t="shared" si="179"/>
        <v>1.3992</v>
      </c>
      <c r="O613" s="25"/>
      <c r="P613" s="26">
        <f t="shared" si="180"/>
        <v>0</v>
      </c>
    </row>
    <row r="614" spans="1:16" s="300" customFormat="1" ht="93.75" customHeight="1" x14ac:dyDescent="0.2">
      <c r="A614" s="131"/>
      <c r="B614" s="180" t="s">
        <v>731</v>
      </c>
      <c r="C614" s="149" t="s">
        <v>732</v>
      </c>
      <c r="D614" s="33"/>
      <c r="E614" s="21" t="s">
        <v>15</v>
      </c>
      <c r="F614" s="22" t="s">
        <v>13</v>
      </c>
      <c r="G614" s="23">
        <v>2</v>
      </c>
      <c r="H614" s="24">
        <v>0.49</v>
      </c>
      <c r="I614" s="25"/>
      <c r="J614" s="26">
        <f t="shared" si="181"/>
        <v>0</v>
      </c>
      <c r="K614" s="26">
        <f t="shared" si="178"/>
        <v>0.46549999999999997</v>
      </c>
      <c r="L614" s="27"/>
      <c r="M614" s="28">
        <f t="shared" si="182"/>
        <v>0</v>
      </c>
      <c r="N614" s="26">
        <f t="shared" si="179"/>
        <v>0.43119999999999997</v>
      </c>
      <c r="O614" s="25"/>
      <c r="P614" s="26">
        <f t="shared" si="180"/>
        <v>0</v>
      </c>
    </row>
    <row r="615" spans="1:16" s="300" customFormat="1" ht="93.75" customHeight="1" x14ac:dyDescent="0.2">
      <c r="A615" s="131"/>
      <c r="B615" s="180" t="s">
        <v>40</v>
      </c>
      <c r="C615" s="149" t="s">
        <v>41</v>
      </c>
      <c r="D615" s="33"/>
      <c r="E615" s="21" t="s">
        <v>15</v>
      </c>
      <c r="F615" s="22" t="s">
        <v>13</v>
      </c>
      <c r="G615" s="23">
        <v>2</v>
      </c>
      <c r="H615" s="24">
        <v>0.69</v>
      </c>
      <c r="I615" s="25"/>
      <c r="J615" s="26">
        <f t="shared" si="181"/>
        <v>0</v>
      </c>
      <c r="K615" s="26">
        <f t="shared" si="178"/>
        <v>0.65549999999999997</v>
      </c>
      <c r="L615" s="27"/>
      <c r="M615" s="28">
        <f t="shared" si="182"/>
        <v>0</v>
      </c>
      <c r="N615" s="26">
        <f t="shared" si="179"/>
        <v>0.60719999999999996</v>
      </c>
      <c r="O615" s="25"/>
      <c r="P615" s="26">
        <f t="shared" si="180"/>
        <v>0</v>
      </c>
    </row>
    <row r="616" spans="1:16" s="300" customFormat="1" ht="93.75" customHeight="1" x14ac:dyDescent="0.2">
      <c r="A616" s="131"/>
      <c r="B616" s="180" t="s">
        <v>42</v>
      </c>
      <c r="C616" s="149" t="s">
        <v>43</v>
      </c>
      <c r="D616" s="33"/>
      <c r="E616" s="21" t="s">
        <v>15</v>
      </c>
      <c r="F616" s="22" t="s">
        <v>39</v>
      </c>
      <c r="G616" s="23">
        <v>2</v>
      </c>
      <c r="H616" s="24">
        <v>0.49</v>
      </c>
      <c r="I616" s="25"/>
      <c r="J616" s="26">
        <f t="shared" si="181"/>
        <v>0</v>
      </c>
      <c r="K616" s="26">
        <f t="shared" si="178"/>
        <v>0.46549999999999997</v>
      </c>
      <c r="L616" s="27"/>
      <c r="M616" s="28">
        <f t="shared" si="182"/>
        <v>0</v>
      </c>
      <c r="N616" s="26">
        <f t="shared" si="179"/>
        <v>0.43119999999999997</v>
      </c>
      <c r="O616" s="25"/>
      <c r="P616" s="26">
        <f t="shared" si="180"/>
        <v>0</v>
      </c>
    </row>
    <row r="617" spans="1:16" s="300" customFormat="1" ht="93.75" customHeight="1" x14ac:dyDescent="0.2">
      <c r="A617" s="131"/>
      <c r="B617" s="180" t="s">
        <v>1840</v>
      </c>
      <c r="C617" s="149" t="s">
        <v>1841</v>
      </c>
      <c r="D617" s="33"/>
      <c r="E617" s="21" t="s">
        <v>15</v>
      </c>
      <c r="F617" s="22" t="s">
        <v>39</v>
      </c>
      <c r="G617" s="23">
        <v>2</v>
      </c>
      <c r="H617" s="24">
        <v>0.63</v>
      </c>
      <c r="I617" s="25"/>
      <c r="J617" s="26">
        <f t="shared" si="181"/>
        <v>0</v>
      </c>
      <c r="K617" s="26">
        <f t="shared" si="178"/>
        <v>0.59849999999999992</v>
      </c>
      <c r="L617" s="27"/>
      <c r="M617" s="28">
        <f t="shared" si="182"/>
        <v>0</v>
      </c>
      <c r="N617" s="26">
        <f t="shared" si="179"/>
        <v>0.5544</v>
      </c>
      <c r="O617" s="25"/>
      <c r="P617" s="26">
        <f t="shared" si="180"/>
        <v>0</v>
      </c>
    </row>
    <row r="618" spans="1:16" s="300" customFormat="1" ht="93.75" customHeight="1" x14ac:dyDescent="0.2">
      <c r="A618" s="131"/>
      <c r="B618" s="326" t="s">
        <v>1842</v>
      </c>
      <c r="C618" s="325" t="s">
        <v>1843</v>
      </c>
      <c r="D618" s="320"/>
      <c r="E618" s="328" t="s">
        <v>15</v>
      </c>
      <c r="F618" s="322" t="s">
        <v>39</v>
      </c>
      <c r="G618" s="323">
        <v>2</v>
      </c>
      <c r="H618" s="324">
        <v>0.67</v>
      </c>
      <c r="I618" s="25"/>
      <c r="J618" s="26">
        <f t="shared" si="181"/>
        <v>0</v>
      </c>
      <c r="K618" s="26">
        <f>H618*(1-5%)</f>
        <v>0.63649999999999995</v>
      </c>
      <c r="L618" s="27"/>
      <c r="M618" s="28">
        <f t="shared" si="182"/>
        <v>0</v>
      </c>
      <c r="N618" s="26">
        <f>H618*(1-12%)</f>
        <v>0.58960000000000001</v>
      </c>
      <c r="O618" s="25"/>
      <c r="P618" s="26">
        <f t="shared" si="180"/>
        <v>0</v>
      </c>
    </row>
    <row r="619" spans="1:16" s="300" customFormat="1" ht="93.75" customHeight="1" x14ac:dyDescent="0.2">
      <c r="A619" s="131"/>
      <c r="B619" s="180" t="s">
        <v>151</v>
      </c>
      <c r="C619" s="149" t="s">
        <v>152</v>
      </c>
      <c r="D619" s="33"/>
      <c r="E619" s="21" t="s">
        <v>15</v>
      </c>
      <c r="F619" s="22" t="s">
        <v>13</v>
      </c>
      <c r="G619" s="23">
        <v>2</v>
      </c>
      <c r="H619" s="24">
        <v>0.89</v>
      </c>
      <c r="I619" s="25"/>
      <c r="J619" s="26">
        <f t="shared" si="181"/>
        <v>0</v>
      </c>
      <c r="K619" s="26">
        <f t="shared" si="178"/>
        <v>0.84549999999999992</v>
      </c>
      <c r="L619" s="27"/>
      <c r="M619" s="28">
        <f t="shared" si="182"/>
        <v>0</v>
      </c>
      <c r="N619" s="26">
        <f t="shared" si="179"/>
        <v>0.78320000000000001</v>
      </c>
      <c r="O619" s="25"/>
      <c r="P619" s="26">
        <f t="shared" si="180"/>
        <v>0</v>
      </c>
    </row>
    <row r="620" spans="1:16" s="300" customFormat="1" ht="93.75" customHeight="1" x14ac:dyDescent="0.2">
      <c r="A620" s="131"/>
      <c r="B620" s="180" t="s">
        <v>197</v>
      </c>
      <c r="C620" s="149" t="s">
        <v>337</v>
      </c>
      <c r="D620" s="33"/>
      <c r="E620" s="21" t="s">
        <v>15</v>
      </c>
      <c r="F620" s="22" t="s">
        <v>13</v>
      </c>
      <c r="G620" s="23">
        <v>2</v>
      </c>
      <c r="H620" s="24">
        <v>2.99</v>
      </c>
      <c r="I620" s="25"/>
      <c r="J620" s="26">
        <f t="shared" si="181"/>
        <v>0</v>
      </c>
      <c r="K620" s="26">
        <f t="shared" si="178"/>
        <v>2.8405</v>
      </c>
      <c r="L620" s="27"/>
      <c r="M620" s="28">
        <f t="shared" si="182"/>
        <v>0</v>
      </c>
      <c r="N620" s="26">
        <f t="shared" si="179"/>
        <v>2.6312000000000002</v>
      </c>
      <c r="O620" s="25"/>
      <c r="P620" s="26">
        <f t="shared" si="180"/>
        <v>0</v>
      </c>
    </row>
    <row r="621" spans="1:16" s="300" customFormat="1" ht="93.75" customHeight="1" x14ac:dyDescent="0.2">
      <c r="A621" s="131"/>
      <c r="B621" s="180" t="s">
        <v>114</v>
      </c>
      <c r="C621" s="155" t="s">
        <v>130</v>
      </c>
      <c r="D621" s="69"/>
      <c r="E621" s="97" t="s">
        <v>15</v>
      </c>
      <c r="F621" s="61" t="s">
        <v>39</v>
      </c>
      <c r="G621" s="62">
        <v>2</v>
      </c>
      <c r="H621" s="63">
        <v>1.62</v>
      </c>
      <c r="I621" s="25"/>
      <c r="J621" s="64">
        <f t="shared" si="181"/>
        <v>0</v>
      </c>
      <c r="K621" s="26">
        <f t="shared" si="178"/>
        <v>1.5389999999999999</v>
      </c>
      <c r="L621" s="27"/>
      <c r="M621" s="65">
        <f t="shared" si="182"/>
        <v>0</v>
      </c>
      <c r="N621" s="26">
        <f t="shared" si="179"/>
        <v>1.4256000000000002</v>
      </c>
      <c r="O621" s="25"/>
      <c r="P621" s="64">
        <f t="shared" si="180"/>
        <v>0</v>
      </c>
    </row>
    <row r="622" spans="1:16" s="309" customFormat="1" ht="61.15" customHeight="1" x14ac:dyDescent="0.2">
      <c r="A622" s="132" t="s">
        <v>338</v>
      </c>
      <c r="B622" s="190"/>
      <c r="C622" s="96"/>
      <c r="D622" s="96"/>
      <c r="E622" s="96"/>
      <c r="F622" s="96"/>
      <c r="G622" s="190" t="s">
        <v>525</v>
      </c>
      <c r="H622" s="106"/>
      <c r="I622" s="106"/>
      <c r="J622" s="106"/>
      <c r="K622" s="106"/>
      <c r="L622" s="106"/>
      <c r="M622" s="106"/>
      <c r="N622" s="106"/>
      <c r="O622" s="106"/>
      <c r="P622" s="106"/>
    </row>
    <row r="623" spans="1:16" s="309" customFormat="1" ht="93.75" customHeight="1" x14ac:dyDescent="0.2">
      <c r="A623" s="132"/>
      <c r="B623" s="384" t="s">
        <v>526</v>
      </c>
      <c r="C623" s="385" t="s">
        <v>527</v>
      </c>
      <c r="D623" s="386"/>
      <c r="E623" s="373" t="s">
        <v>11</v>
      </c>
      <c r="F623" s="374" t="s">
        <v>13</v>
      </c>
      <c r="G623" s="342">
        <v>2</v>
      </c>
      <c r="H623" s="343">
        <v>3.93</v>
      </c>
      <c r="I623" s="25"/>
      <c r="J623" s="75">
        <f>+H623*I623</f>
        <v>0</v>
      </c>
      <c r="K623" s="26">
        <f t="shared" si="178"/>
        <v>3.7334999999999998</v>
      </c>
      <c r="L623" s="27"/>
      <c r="M623" s="76">
        <f>K623*L623</f>
        <v>0</v>
      </c>
      <c r="N623" s="26">
        <f t="shared" si="179"/>
        <v>3.4584000000000001</v>
      </c>
      <c r="O623" s="25"/>
      <c r="P623" s="75">
        <f>+N623*O623</f>
        <v>0</v>
      </c>
    </row>
    <row r="624" spans="1:16" s="309" customFormat="1" ht="93.75" customHeight="1" x14ac:dyDescent="0.2">
      <c r="A624" s="132"/>
      <c r="B624" s="384" t="s">
        <v>2119</v>
      </c>
      <c r="C624" s="385" t="s">
        <v>2120</v>
      </c>
      <c r="D624" s="386"/>
      <c r="E624" s="373" t="s">
        <v>11</v>
      </c>
      <c r="F624" s="374" t="s">
        <v>13</v>
      </c>
      <c r="G624" s="342">
        <v>2</v>
      </c>
      <c r="H624" s="343">
        <v>4.2300000000000004</v>
      </c>
      <c r="I624" s="25"/>
      <c r="J624" s="75">
        <f>+H624*I624</f>
        <v>0</v>
      </c>
      <c r="K624" s="26">
        <f t="shared" si="178"/>
        <v>4.0185000000000004</v>
      </c>
      <c r="L624" s="27"/>
      <c r="M624" s="76">
        <f>K624*L624</f>
        <v>0</v>
      </c>
      <c r="N624" s="26">
        <f t="shared" si="179"/>
        <v>3.7224000000000004</v>
      </c>
      <c r="O624" s="25"/>
      <c r="P624" s="75">
        <f>+N624*O624</f>
        <v>0</v>
      </c>
    </row>
    <row r="625" spans="1:16" s="309" customFormat="1" ht="93.75" customHeight="1" x14ac:dyDescent="0.2">
      <c r="A625" s="132"/>
      <c r="B625" s="384" t="s">
        <v>2134</v>
      </c>
      <c r="C625" s="385" t="s">
        <v>2135</v>
      </c>
      <c r="D625" s="386"/>
      <c r="E625" s="373" t="s">
        <v>11</v>
      </c>
      <c r="F625" s="374" t="s">
        <v>13</v>
      </c>
      <c r="G625" s="342">
        <v>2</v>
      </c>
      <c r="H625" s="343">
        <v>4.22</v>
      </c>
      <c r="I625" s="25"/>
      <c r="J625" s="75">
        <f>+H625*I625</f>
        <v>0</v>
      </c>
      <c r="K625" s="26">
        <f t="shared" ref="K625" si="183">H625*(1-5%)</f>
        <v>4.0089999999999995</v>
      </c>
      <c r="L625" s="27"/>
      <c r="M625" s="76">
        <f>K625*L625</f>
        <v>0</v>
      </c>
      <c r="N625" s="26">
        <f t="shared" ref="N625" si="184">H625*(1-12%)</f>
        <v>3.7136</v>
      </c>
      <c r="O625" s="25"/>
      <c r="P625" s="75">
        <f>+N625*O625</f>
        <v>0</v>
      </c>
    </row>
    <row r="626" spans="1:16" s="309" customFormat="1" ht="93.75" customHeight="1" x14ac:dyDescent="0.2">
      <c r="A626" s="132"/>
      <c r="B626" s="192" t="s">
        <v>1086</v>
      </c>
      <c r="C626" s="161" t="s">
        <v>1085</v>
      </c>
      <c r="D626" s="45"/>
      <c r="E626" s="21" t="s">
        <v>11</v>
      </c>
      <c r="F626" s="22" t="s">
        <v>13</v>
      </c>
      <c r="G626" s="23">
        <v>2</v>
      </c>
      <c r="H626" s="24">
        <v>3.68</v>
      </c>
      <c r="I626" s="25"/>
      <c r="J626" s="26">
        <f>+H626*I626</f>
        <v>0</v>
      </c>
      <c r="K626" s="26">
        <f t="shared" si="178"/>
        <v>3.496</v>
      </c>
      <c r="L626" s="27"/>
      <c r="M626" s="28">
        <f>K626*L626</f>
        <v>0</v>
      </c>
      <c r="N626" s="26">
        <f t="shared" si="179"/>
        <v>3.2383999999999999</v>
      </c>
      <c r="O626" s="25"/>
      <c r="P626" s="26">
        <f>+N626*O626</f>
        <v>0</v>
      </c>
    </row>
    <row r="627" spans="1:16" s="309" customFormat="1" ht="93.75" customHeight="1" x14ac:dyDescent="0.2">
      <c r="A627" s="132"/>
      <c r="B627" s="192" t="s">
        <v>678</v>
      </c>
      <c r="C627" s="161" t="s">
        <v>679</v>
      </c>
      <c r="D627" s="45"/>
      <c r="E627" s="21" t="s">
        <v>11</v>
      </c>
      <c r="F627" s="22" t="s">
        <v>13</v>
      </c>
      <c r="G627" s="23">
        <v>2</v>
      </c>
      <c r="H627" s="24">
        <v>4.74</v>
      </c>
      <c r="I627" s="25"/>
      <c r="J627" s="26">
        <f>+H627*I627</f>
        <v>0</v>
      </c>
      <c r="K627" s="26">
        <f t="shared" si="178"/>
        <v>4.5030000000000001</v>
      </c>
      <c r="L627" s="27"/>
      <c r="M627" s="28">
        <f>K627*L627</f>
        <v>0</v>
      </c>
      <c r="N627" s="26">
        <f t="shared" si="179"/>
        <v>4.1711999999999998</v>
      </c>
      <c r="O627" s="25"/>
      <c r="P627" s="26">
        <f>+N627*O627</f>
        <v>0</v>
      </c>
    </row>
    <row r="628" spans="1:16" s="309" customFormat="1" ht="93.75" customHeight="1" x14ac:dyDescent="0.2">
      <c r="A628" s="132"/>
      <c r="B628" s="192" t="s">
        <v>528</v>
      </c>
      <c r="C628" s="161" t="s">
        <v>529</v>
      </c>
      <c r="D628" s="45"/>
      <c r="E628" s="21" t="s">
        <v>11</v>
      </c>
      <c r="F628" s="22" t="s">
        <v>13</v>
      </c>
      <c r="G628" s="23">
        <v>2</v>
      </c>
      <c r="H628" s="24">
        <v>3.3</v>
      </c>
      <c r="I628" s="25"/>
      <c r="J628" s="26">
        <f t="shared" ref="J628:J681" si="185">+H628*I628</f>
        <v>0</v>
      </c>
      <c r="K628" s="26">
        <f t="shared" si="178"/>
        <v>3.1349999999999998</v>
      </c>
      <c r="L628" s="27"/>
      <c r="M628" s="28">
        <f t="shared" ref="M628:M681" si="186">K628*L628</f>
        <v>0</v>
      </c>
      <c r="N628" s="26">
        <f t="shared" si="179"/>
        <v>2.9039999999999999</v>
      </c>
      <c r="O628" s="25"/>
      <c r="P628" s="26">
        <f t="shared" ref="P628:P681" si="187">+N628*O628</f>
        <v>0</v>
      </c>
    </row>
    <row r="629" spans="1:16" s="309" customFormat="1" ht="93.75" customHeight="1" x14ac:dyDescent="0.2">
      <c r="A629" s="132"/>
      <c r="B629" s="192" t="s">
        <v>1491</v>
      </c>
      <c r="C629" s="161" t="s">
        <v>1492</v>
      </c>
      <c r="D629" s="45"/>
      <c r="E629" s="21" t="s">
        <v>6</v>
      </c>
      <c r="F629" s="22" t="s">
        <v>13</v>
      </c>
      <c r="G629" s="23">
        <v>2</v>
      </c>
      <c r="H629" s="24">
        <v>3.1</v>
      </c>
      <c r="I629" s="25"/>
      <c r="J629" s="26">
        <f t="shared" si="185"/>
        <v>0</v>
      </c>
      <c r="K629" s="26">
        <f t="shared" si="178"/>
        <v>2.9449999999999998</v>
      </c>
      <c r="L629" s="27"/>
      <c r="M629" s="28">
        <f t="shared" si="186"/>
        <v>0</v>
      </c>
      <c r="N629" s="26">
        <f t="shared" si="179"/>
        <v>2.7280000000000002</v>
      </c>
      <c r="O629" s="25"/>
      <c r="P629" s="26">
        <f t="shared" si="187"/>
        <v>0</v>
      </c>
    </row>
    <row r="630" spans="1:16" s="309" customFormat="1" ht="93.75" customHeight="1" x14ac:dyDescent="0.2">
      <c r="A630" s="132"/>
      <c r="B630" s="192" t="s">
        <v>1494</v>
      </c>
      <c r="C630" s="161" t="s">
        <v>1493</v>
      </c>
      <c r="D630" s="45"/>
      <c r="E630" s="21" t="s">
        <v>6</v>
      </c>
      <c r="F630" s="22" t="s">
        <v>13</v>
      </c>
      <c r="G630" s="23">
        <v>2</v>
      </c>
      <c r="H630" s="24">
        <v>2.54</v>
      </c>
      <c r="I630" s="25"/>
      <c r="J630" s="26">
        <f t="shared" si="185"/>
        <v>0</v>
      </c>
      <c r="K630" s="26">
        <f t="shared" si="178"/>
        <v>2.4129999999999998</v>
      </c>
      <c r="L630" s="27"/>
      <c r="M630" s="28">
        <f t="shared" si="186"/>
        <v>0</v>
      </c>
      <c r="N630" s="26">
        <f t="shared" si="179"/>
        <v>2.2351999999999999</v>
      </c>
      <c r="O630" s="25"/>
      <c r="P630" s="26">
        <f t="shared" si="187"/>
        <v>0</v>
      </c>
    </row>
    <row r="631" spans="1:16" s="309" customFormat="1" ht="93.75" customHeight="1" x14ac:dyDescent="0.2">
      <c r="A631" s="132"/>
      <c r="B631" s="192" t="s">
        <v>1496</v>
      </c>
      <c r="C631" s="161" t="s">
        <v>1495</v>
      </c>
      <c r="D631" s="45"/>
      <c r="E631" s="21" t="s">
        <v>6</v>
      </c>
      <c r="F631" s="22" t="s">
        <v>13</v>
      </c>
      <c r="G631" s="23">
        <v>2</v>
      </c>
      <c r="H631" s="24">
        <v>2.46</v>
      </c>
      <c r="I631" s="25"/>
      <c r="J631" s="26">
        <f t="shared" si="185"/>
        <v>0</v>
      </c>
      <c r="K631" s="26">
        <f t="shared" si="178"/>
        <v>2.3369999999999997</v>
      </c>
      <c r="L631" s="27"/>
      <c r="M631" s="28">
        <f t="shared" si="186"/>
        <v>0</v>
      </c>
      <c r="N631" s="26">
        <f t="shared" si="179"/>
        <v>2.1648000000000001</v>
      </c>
      <c r="O631" s="25"/>
      <c r="P631" s="26">
        <f t="shared" si="187"/>
        <v>0</v>
      </c>
    </row>
    <row r="632" spans="1:16" s="309" customFormat="1" ht="93.75" customHeight="1" x14ac:dyDescent="0.2">
      <c r="A632" s="132"/>
      <c r="B632" s="272" t="s">
        <v>1503</v>
      </c>
      <c r="C632" s="245" t="s">
        <v>1502</v>
      </c>
      <c r="D632" s="288"/>
      <c r="E632" s="232" t="s">
        <v>6</v>
      </c>
      <c r="F632" s="233" t="s">
        <v>13</v>
      </c>
      <c r="G632" s="234">
        <v>2</v>
      </c>
      <c r="H632" s="235">
        <v>2.8</v>
      </c>
      <c r="I632" s="25"/>
      <c r="J632" s="236">
        <f t="shared" si="185"/>
        <v>0</v>
      </c>
      <c r="K632" s="236">
        <f t="shared" si="178"/>
        <v>2.6599999999999997</v>
      </c>
      <c r="L632" s="27"/>
      <c r="M632" s="237">
        <f t="shared" si="186"/>
        <v>0</v>
      </c>
      <c r="N632" s="236">
        <f t="shared" si="179"/>
        <v>2.464</v>
      </c>
      <c r="O632" s="25"/>
      <c r="P632" s="236">
        <f t="shared" si="187"/>
        <v>0</v>
      </c>
    </row>
    <row r="633" spans="1:16" s="309" customFormat="1" ht="93.75" customHeight="1" x14ac:dyDescent="0.2">
      <c r="A633" s="132"/>
      <c r="B633" s="272" t="s">
        <v>2281</v>
      </c>
      <c r="C633" s="245" t="s">
        <v>2282</v>
      </c>
      <c r="D633" s="288"/>
      <c r="E633" s="232" t="s">
        <v>6</v>
      </c>
      <c r="F633" s="233" t="s">
        <v>13</v>
      </c>
      <c r="G633" s="234">
        <v>2</v>
      </c>
      <c r="H633" s="235">
        <v>3.02</v>
      </c>
      <c r="I633" s="25"/>
      <c r="J633" s="236">
        <f t="shared" si="185"/>
        <v>0</v>
      </c>
      <c r="K633" s="236">
        <f t="shared" si="178"/>
        <v>2.8689999999999998</v>
      </c>
      <c r="L633" s="27"/>
      <c r="M633" s="237">
        <f t="shared" si="186"/>
        <v>0</v>
      </c>
      <c r="N633" s="236">
        <f t="shared" si="179"/>
        <v>2.6576</v>
      </c>
      <c r="O633" s="25"/>
      <c r="P633" s="236">
        <f t="shared" si="187"/>
        <v>0</v>
      </c>
    </row>
    <row r="634" spans="1:16" s="309" customFormat="1" ht="93.75" customHeight="1" x14ac:dyDescent="0.2">
      <c r="A634" s="132"/>
      <c r="B634" s="272" t="s">
        <v>2283</v>
      </c>
      <c r="C634" s="245" t="s">
        <v>2284</v>
      </c>
      <c r="D634" s="288"/>
      <c r="E634" s="232" t="s">
        <v>6</v>
      </c>
      <c r="F634" s="233" t="s">
        <v>13</v>
      </c>
      <c r="G634" s="234">
        <v>2</v>
      </c>
      <c r="H634" s="235">
        <v>3.24</v>
      </c>
      <c r="I634" s="25"/>
      <c r="J634" s="236">
        <f t="shared" si="185"/>
        <v>0</v>
      </c>
      <c r="K634" s="236">
        <f t="shared" si="178"/>
        <v>3.0779999999999998</v>
      </c>
      <c r="L634" s="27"/>
      <c r="M634" s="237">
        <f t="shared" si="186"/>
        <v>0</v>
      </c>
      <c r="N634" s="236">
        <f t="shared" si="179"/>
        <v>2.8512000000000004</v>
      </c>
      <c r="O634" s="25"/>
      <c r="P634" s="236">
        <f t="shared" si="187"/>
        <v>0</v>
      </c>
    </row>
    <row r="635" spans="1:16" s="309" customFormat="1" ht="93.75" customHeight="1" x14ac:dyDescent="0.2">
      <c r="A635" s="132"/>
      <c r="B635" s="192" t="s">
        <v>1021</v>
      </c>
      <c r="C635" s="161" t="s">
        <v>1020</v>
      </c>
      <c r="D635" s="45"/>
      <c r="E635" s="21" t="s">
        <v>6</v>
      </c>
      <c r="F635" s="22" t="s">
        <v>13</v>
      </c>
      <c r="G635" s="23">
        <v>2</v>
      </c>
      <c r="H635" s="24">
        <v>7.88</v>
      </c>
      <c r="I635" s="25"/>
      <c r="J635" s="26">
        <f t="shared" si="185"/>
        <v>0</v>
      </c>
      <c r="K635" s="26">
        <f t="shared" si="178"/>
        <v>7.4859999999999998</v>
      </c>
      <c r="L635" s="27"/>
      <c r="M635" s="28">
        <f t="shared" si="186"/>
        <v>0</v>
      </c>
      <c r="N635" s="26">
        <f t="shared" si="179"/>
        <v>6.9344000000000001</v>
      </c>
      <c r="O635" s="25"/>
      <c r="P635" s="26">
        <f t="shared" si="187"/>
        <v>0</v>
      </c>
    </row>
    <row r="636" spans="1:16" s="309" customFormat="1" ht="93.75" customHeight="1" x14ac:dyDescent="0.2">
      <c r="A636" s="132"/>
      <c r="B636" s="192" t="s">
        <v>1023</v>
      </c>
      <c r="C636" s="161" t="s">
        <v>1022</v>
      </c>
      <c r="D636" s="45"/>
      <c r="E636" s="21" t="s">
        <v>6</v>
      </c>
      <c r="F636" s="22" t="s">
        <v>13</v>
      </c>
      <c r="G636" s="23">
        <v>2</v>
      </c>
      <c r="H636" s="24">
        <v>9.33</v>
      </c>
      <c r="I636" s="25"/>
      <c r="J636" s="26">
        <f t="shared" si="185"/>
        <v>0</v>
      </c>
      <c r="K636" s="26">
        <f t="shared" si="178"/>
        <v>8.8635000000000002</v>
      </c>
      <c r="L636" s="27"/>
      <c r="M636" s="28">
        <f t="shared" si="186"/>
        <v>0</v>
      </c>
      <c r="N636" s="26">
        <f t="shared" si="179"/>
        <v>8.2103999999999999</v>
      </c>
      <c r="O636" s="25"/>
      <c r="P636" s="26">
        <f t="shared" si="187"/>
        <v>0</v>
      </c>
    </row>
    <row r="637" spans="1:16" s="309" customFormat="1" ht="93.75" customHeight="1" x14ac:dyDescent="0.2">
      <c r="A637" s="132"/>
      <c r="B637" s="384" t="s">
        <v>1123</v>
      </c>
      <c r="C637" s="376" t="s">
        <v>1124</v>
      </c>
      <c r="D637" s="387"/>
      <c r="E637" s="328" t="s">
        <v>6</v>
      </c>
      <c r="F637" s="322" t="s">
        <v>13</v>
      </c>
      <c r="G637" s="323">
        <v>2</v>
      </c>
      <c r="H637" s="324">
        <v>2.54</v>
      </c>
      <c r="I637" s="25"/>
      <c r="J637" s="26">
        <f t="shared" si="185"/>
        <v>0</v>
      </c>
      <c r="K637" s="26">
        <f t="shared" si="178"/>
        <v>2.4129999999999998</v>
      </c>
      <c r="L637" s="27"/>
      <c r="M637" s="28">
        <f t="shared" si="186"/>
        <v>0</v>
      </c>
      <c r="N637" s="26">
        <f t="shared" si="179"/>
        <v>2.2351999999999999</v>
      </c>
      <c r="O637" s="25"/>
      <c r="P637" s="26">
        <f t="shared" si="187"/>
        <v>0</v>
      </c>
    </row>
    <row r="638" spans="1:16" s="309" customFormat="1" ht="93.75" customHeight="1" x14ac:dyDescent="0.2">
      <c r="A638" s="292"/>
      <c r="B638" s="384" t="s">
        <v>1667</v>
      </c>
      <c r="C638" s="376" t="s">
        <v>1668</v>
      </c>
      <c r="D638" s="387"/>
      <c r="E638" s="328" t="s">
        <v>6</v>
      </c>
      <c r="F638" s="322" t="s">
        <v>13</v>
      </c>
      <c r="G638" s="323">
        <v>2</v>
      </c>
      <c r="H638" s="324">
        <v>2.5099999999999998</v>
      </c>
      <c r="I638" s="25"/>
      <c r="J638" s="26">
        <f t="shared" si="185"/>
        <v>0</v>
      </c>
      <c r="K638" s="26">
        <f t="shared" si="178"/>
        <v>2.3844999999999996</v>
      </c>
      <c r="L638" s="27"/>
      <c r="M638" s="28">
        <f t="shared" si="186"/>
        <v>0</v>
      </c>
      <c r="N638" s="26">
        <f t="shared" si="179"/>
        <v>2.2087999999999997</v>
      </c>
      <c r="O638" s="25"/>
      <c r="P638" s="26">
        <f t="shared" si="187"/>
        <v>0</v>
      </c>
    </row>
    <row r="639" spans="1:16" s="309" customFormat="1" ht="93.75" customHeight="1" x14ac:dyDescent="0.2">
      <c r="A639" s="132"/>
      <c r="B639" s="192" t="s">
        <v>1503</v>
      </c>
      <c r="C639" s="161" t="s">
        <v>1666</v>
      </c>
      <c r="D639" s="45"/>
      <c r="E639" s="21" t="s">
        <v>6</v>
      </c>
      <c r="F639" s="22" t="s">
        <v>13</v>
      </c>
      <c r="G639" s="23">
        <v>2</v>
      </c>
      <c r="H639" s="24">
        <v>4.37</v>
      </c>
      <c r="I639" s="25"/>
      <c r="J639" s="26">
        <f t="shared" si="185"/>
        <v>0</v>
      </c>
      <c r="K639" s="26">
        <f t="shared" si="178"/>
        <v>4.1514999999999995</v>
      </c>
      <c r="L639" s="27"/>
      <c r="M639" s="28">
        <f t="shared" si="186"/>
        <v>0</v>
      </c>
      <c r="N639" s="26">
        <f t="shared" si="179"/>
        <v>3.8456000000000001</v>
      </c>
      <c r="O639" s="25"/>
      <c r="P639" s="26">
        <f t="shared" si="187"/>
        <v>0</v>
      </c>
    </row>
    <row r="640" spans="1:16" s="309" customFormat="1" ht="93.75" customHeight="1" x14ac:dyDescent="0.2">
      <c r="A640" s="292"/>
      <c r="B640" s="272" t="s">
        <v>1125</v>
      </c>
      <c r="C640" s="245" t="s">
        <v>1126</v>
      </c>
      <c r="D640" s="288"/>
      <c r="E640" s="232" t="s">
        <v>6</v>
      </c>
      <c r="F640" s="233" t="s">
        <v>13</v>
      </c>
      <c r="G640" s="234">
        <v>2</v>
      </c>
      <c r="H640" s="235">
        <v>2.31</v>
      </c>
      <c r="I640" s="25"/>
      <c r="J640" s="236">
        <f t="shared" si="185"/>
        <v>0</v>
      </c>
      <c r="K640" s="236">
        <f t="shared" si="178"/>
        <v>2.1945000000000001</v>
      </c>
      <c r="L640" s="27"/>
      <c r="M640" s="237">
        <f t="shared" si="186"/>
        <v>0</v>
      </c>
      <c r="N640" s="236">
        <f t="shared" si="179"/>
        <v>2.0327999999999999</v>
      </c>
      <c r="O640" s="25"/>
      <c r="P640" s="236">
        <f t="shared" si="187"/>
        <v>0</v>
      </c>
    </row>
    <row r="641" spans="1:16" s="309" customFormat="1" ht="93.75" customHeight="1" x14ac:dyDescent="0.2">
      <c r="A641" s="132"/>
      <c r="B641" s="192" t="s">
        <v>499</v>
      </c>
      <c r="C641" s="161" t="s">
        <v>500</v>
      </c>
      <c r="D641" s="45"/>
      <c r="E641" s="21" t="s">
        <v>6</v>
      </c>
      <c r="F641" s="22" t="s">
        <v>13</v>
      </c>
      <c r="G641" s="23">
        <v>2</v>
      </c>
      <c r="H641" s="24">
        <v>2.4900000000000002</v>
      </c>
      <c r="I641" s="25"/>
      <c r="J641" s="26">
        <f t="shared" si="185"/>
        <v>0</v>
      </c>
      <c r="K641" s="26">
        <f t="shared" si="178"/>
        <v>2.3654999999999999</v>
      </c>
      <c r="L641" s="27"/>
      <c r="M641" s="28">
        <f t="shared" si="186"/>
        <v>0</v>
      </c>
      <c r="N641" s="26">
        <f t="shared" si="179"/>
        <v>2.1912000000000003</v>
      </c>
      <c r="O641" s="25"/>
      <c r="P641" s="26">
        <f t="shared" si="187"/>
        <v>0</v>
      </c>
    </row>
    <row r="642" spans="1:16" s="300" customFormat="1" ht="93.75" customHeight="1" x14ac:dyDescent="0.2">
      <c r="A642" s="133"/>
      <c r="B642" s="326" t="s">
        <v>398</v>
      </c>
      <c r="C642" s="319" t="s">
        <v>399</v>
      </c>
      <c r="D642" s="359"/>
      <c r="E642" s="328" t="s">
        <v>6</v>
      </c>
      <c r="F642" s="360" t="s">
        <v>13</v>
      </c>
      <c r="G642" s="323">
        <v>2</v>
      </c>
      <c r="H642" s="324">
        <v>3.33</v>
      </c>
      <c r="I642" s="25"/>
      <c r="J642" s="26">
        <f t="shared" si="185"/>
        <v>0</v>
      </c>
      <c r="K642" s="26">
        <f t="shared" si="178"/>
        <v>3.1635</v>
      </c>
      <c r="L642" s="27"/>
      <c r="M642" s="28">
        <f t="shared" si="186"/>
        <v>0</v>
      </c>
      <c r="N642" s="26">
        <f t="shared" si="179"/>
        <v>2.9304000000000001</v>
      </c>
      <c r="O642" s="25"/>
      <c r="P642" s="26">
        <f t="shared" si="187"/>
        <v>0</v>
      </c>
    </row>
    <row r="643" spans="1:16" s="300" customFormat="1" ht="93.75" customHeight="1" x14ac:dyDescent="0.2">
      <c r="A643" s="133"/>
      <c r="B643" s="180" t="s">
        <v>1619</v>
      </c>
      <c r="C643" s="58" t="s">
        <v>1623</v>
      </c>
      <c r="D643" s="36"/>
      <c r="E643" s="21" t="s">
        <v>20</v>
      </c>
      <c r="F643" s="19" t="s">
        <v>13</v>
      </c>
      <c r="G643" s="23">
        <v>2</v>
      </c>
      <c r="H643" s="24">
        <v>6.54</v>
      </c>
      <c r="I643" s="25"/>
      <c r="J643" s="26">
        <f t="shared" si="185"/>
        <v>0</v>
      </c>
      <c r="K643" s="26">
        <f t="shared" si="178"/>
        <v>6.2130000000000001</v>
      </c>
      <c r="L643" s="27"/>
      <c r="M643" s="28">
        <f t="shared" si="186"/>
        <v>0</v>
      </c>
      <c r="N643" s="26">
        <f t="shared" si="179"/>
        <v>5.7552000000000003</v>
      </c>
      <c r="O643" s="25"/>
      <c r="P643" s="26">
        <f t="shared" si="187"/>
        <v>0</v>
      </c>
    </row>
    <row r="644" spans="1:16" s="300" customFormat="1" ht="93.75" customHeight="1" x14ac:dyDescent="0.2">
      <c r="A644" s="133"/>
      <c r="B644" s="180" t="s">
        <v>1622</v>
      </c>
      <c r="C644" s="58" t="s">
        <v>1624</v>
      </c>
      <c r="D644" s="36"/>
      <c r="E644" s="21" t="s">
        <v>20</v>
      </c>
      <c r="F644" s="19" t="s">
        <v>13</v>
      </c>
      <c r="G644" s="23">
        <v>2</v>
      </c>
      <c r="H644" s="24">
        <v>6.54</v>
      </c>
      <c r="I644" s="25"/>
      <c r="J644" s="26">
        <f t="shared" si="185"/>
        <v>0</v>
      </c>
      <c r="K644" s="26">
        <f t="shared" si="178"/>
        <v>6.2130000000000001</v>
      </c>
      <c r="L644" s="27"/>
      <c r="M644" s="28">
        <f t="shared" si="186"/>
        <v>0</v>
      </c>
      <c r="N644" s="26">
        <f t="shared" si="179"/>
        <v>5.7552000000000003</v>
      </c>
      <c r="O644" s="25"/>
      <c r="P644" s="26">
        <f t="shared" si="187"/>
        <v>0</v>
      </c>
    </row>
    <row r="645" spans="1:16" s="300" customFormat="1" ht="93.75" customHeight="1" x14ac:dyDescent="0.2">
      <c r="A645" s="133"/>
      <c r="B645" s="180" t="s">
        <v>1669</v>
      </c>
      <c r="C645" s="58" t="s">
        <v>1670</v>
      </c>
      <c r="D645" s="36"/>
      <c r="E645" s="21" t="s">
        <v>20</v>
      </c>
      <c r="F645" s="19" t="s">
        <v>13</v>
      </c>
      <c r="G645" s="23">
        <v>2</v>
      </c>
      <c r="H645" s="24">
        <v>3.25</v>
      </c>
      <c r="I645" s="25"/>
      <c r="J645" s="26">
        <f t="shared" si="185"/>
        <v>0</v>
      </c>
      <c r="K645" s="26">
        <f t="shared" si="178"/>
        <v>3.0874999999999999</v>
      </c>
      <c r="L645" s="27"/>
      <c r="M645" s="28">
        <f t="shared" si="186"/>
        <v>0</v>
      </c>
      <c r="N645" s="26">
        <f t="shared" si="179"/>
        <v>2.86</v>
      </c>
      <c r="O645" s="25"/>
      <c r="P645" s="26">
        <f t="shared" si="187"/>
        <v>0</v>
      </c>
    </row>
    <row r="646" spans="1:16" s="300" customFormat="1" ht="93.75" customHeight="1" x14ac:dyDescent="0.2">
      <c r="A646" s="133"/>
      <c r="B646" s="180" t="s">
        <v>1620</v>
      </c>
      <c r="C646" s="58" t="s">
        <v>1621</v>
      </c>
      <c r="D646" s="36"/>
      <c r="E646" s="21" t="s">
        <v>20</v>
      </c>
      <c r="F646" s="19" t="s">
        <v>13</v>
      </c>
      <c r="G646" s="23">
        <v>2</v>
      </c>
      <c r="H646" s="24">
        <v>4.0599999999999996</v>
      </c>
      <c r="I646" s="25"/>
      <c r="J646" s="26">
        <f t="shared" si="185"/>
        <v>0</v>
      </c>
      <c r="K646" s="26">
        <f t="shared" si="178"/>
        <v>3.8569999999999993</v>
      </c>
      <c r="L646" s="27"/>
      <c r="M646" s="28">
        <f t="shared" si="186"/>
        <v>0</v>
      </c>
      <c r="N646" s="26">
        <f t="shared" si="179"/>
        <v>3.5727999999999995</v>
      </c>
      <c r="O646" s="25"/>
      <c r="P646" s="26">
        <f t="shared" si="187"/>
        <v>0</v>
      </c>
    </row>
    <row r="647" spans="1:16" s="300" customFormat="1" ht="93.75" customHeight="1" x14ac:dyDescent="0.2">
      <c r="A647" s="133"/>
      <c r="B647" s="326" t="s">
        <v>2136</v>
      </c>
      <c r="C647" s="319" t="s">
        <v>2137</v>
      </c>
      <c r="D647" s="359"/>
      <c r="E647" s="328" t="s">
        <v>12</v>
      </c>
      <c r="F647" s="360" t="s">
        <v>13</v>
      </c>
      <c r="G647" s="323">
        <v>2</v>
      </c>
      <c r="H647" s="324">
        <v>2.99</v>
      </c>
      <c r="I647" s="25"/>
      <c r="J647" s="26">
        <f t="shared" si="185"/>
        <v>0</v>
      </c>
      <c r="K647" s="26">
        <f t="shared" si="178"/>
        <v>2.8405</v>
      </c>
      <c r="L647" s="27"/>
      <c r="M647" s="28">
        <f t="shared" si="186"/>
        <v>0</v>
      </c>
      <c r="N647" s="26">
        <f>H647*(1-12%)</f>
        <v>2.6312000000000002</v>
      </c>
      <c r="O647" s="25"/>
      <c r="P647" s="26">
        <f t="shared" si="187"/>
        <v>0</v>
      </c>
    </row>
    <row r="648" spans="1:16" s="300" customFormat="1" ht="93.75" customHeight="1" x14ac:dyDescent="0.2">
      <c r="A648" s="133"/>
      <c r="B648" s="326" t="s">
        <v>1629</v>
      </c>
      <c r="C648" s="319" t="s">
        <v>1759</v>
      </c>
      <c r="D648" s="359"/>
      <c r="E648" s="328" t="s">
        <v>12</v>
      </c>
      <c r="F648" s="360" t="s">
        <v>13</v>
      </c>
      <c r="G648" s="323">
        <v>2</v>
      </c>
      <c r="H648" s="324">
        <v>2.99</v>
      </c>
      <c r="I648" s="25"/>
      <c r="J648" s="26">
        <f t="shared" si="185"/>
        <v>0</v>
      </c>
      <c r="K648" s="26">
        <f t="shared" si="178"/>
        <v>2.8405</v>
      </c>
      <c r="L648" s="27"/>
      <c r="M648" s="28">
        <f t="shared" si="186"/>
        <v>0</v>
      </c>
      <c r="N648" s="26">
        <f t="shared" si="179"/>
        <v>2.6312000000000002</v>
      </c>
      <c r="O648" s="25"/>
      <c r="P648" s="26">
        <f t="shared" si="187"/>
        <v>0</v>
      </c>
    </row>
    <row r="649" spans="1:16" s="300" customFormat="1" ht="93.75" customHeight="1" x14ac:dyDescent="0.2">
      <c r="A649" s="133"/>
      <c r="B649" s="326" t="s">
        <v>1630</v>
      </c>
      <c r="C649" s="319" t="s">
        <v>1760</v>
      </c>
      <c r="D649" s="359"/>
      <c r="E649" s="328" t="s">
        <v>12</v>
      </c>
      <c r="F649" s="360" t="s">
        <v>13</v>
      </c>
      <c r="G649" s="323">
        <v>2</v>
      </c>
      <c r="H649" s="324">
        <v>2.99</v>
      </c>
      <c r="I649" s="25"/>
      <c r="J649" s="26">
        <f t="shared" si="185"/>
        <v>0</v>
      </c>
      <c r="K649" s="26">
        <f t="shared" si="178"/>
        <v>2.8405</v>
      </c>
      <c r="L649" s="27"/>
      <c r="M649" s="28">
        <f t="shared" si="186"/>
        <v>0</v>
      </c>
      <c r="N649" s="26">
        <f t="shared" si="179"/>
        <v>2.6312000000000002</v>
      </c>
      <c r="O649" s="25"/>
      <c r="P649" s="26">
        <f t="shared" si="187"/>
        <v>0</v>
      </c>
    </row>
    <row r="650" spans="1:16" s="300" customFormat="1" ht="93.75" customHeight="1" x14ac:dyDescent="0.2">
      <c r="A650" s="133"/>
      <c r="B650" s="326" t="s">
        <v>1631</v>
      </c>
      <c r="C650" s="319" t="s">
        <v>1632</v>
      </c>
      <c r="D650" s="359"/>
      <c r="E650" s="328" t="s">
        <v>12</v>
      </c>
      <c r="F650" s="360" t="s">
        <v>13</v>
      </c>
      <c r="G650" s="323">
        <v>2</v>
      </c>
      <c r="H650" s="324">
        <v>3.83</v>
      </c>
      <c r="I650" s="25"/>
      <c r="J650" s="26">
        <f>+H650*I650</f>
        <v>0</v>
      </c>
      <c r="K650" s="26">
        <f>H650*(1-5%)</f>
        <v>3.6385000000000001</v>
      </c>
      <c r="L650" s="27"/>
      <c r="M650" s="28">
        <f>K650*L650</f>
        <v>0</v>
      </c>
      <c r="N650" s="26">
        <f>H650*(1-12%)</f>
        <v>3.3704000000000001</v>
      </c>
      <c r="O650" s="25"/>
      <c r="P650" s="26">
        <f>+N650*O650</f>
        <v>0</v>
      </c>
    </row>
    <row r="651" spans="1:16" s="300" customFormat="1" ht="93.75" customHeight="1" x14ac:dyDescent="0.2">
      <c r="A651" s="133"/>
      <c r="B651" s="229" t="s">
        <v>1652</v>
      </c>
      <c r="C651" s="264" t="s">
        <v>1653</v>
      </c>
      <c r="D651" s="273"/>
      <c r="E651" s="232" t="s">
        <v>12</v>
      </c>
      <c r="F651" s="238" t="s">
        <v>13</v>
      </c>
      <c r="G651" s="234">
        <v>2</v>
      </c>
      <c r="H651" s="235">
        <v>4.09</v>
      </c>
      <c r="I651" s="25"/>
      <c r="J651" s="236">
        <f>+H651*I651</f>
        <v>0</v>
      </c>
      <c r="K651" s="236">
        <f>H651*(1-5%)</f>
        <v>3.8854999999999995</v>
      </c>
      <c r="L651" s="27"/>
      <c r="M651" s="237">
        <f>K651*L651</f>
        <v>0</v>
      </c>
      <c r="N651" s="236">
        <f>H651*(1-12%)</f>
        <v>3.5991999999999997</v>
      </c>
      <c r="O651" s="25"/>
      <c r="P651" s="236">
        <f>+N651*O651</f>
        <v>0</v>
      </c>
    </row>
    <row r="652" spans="1:16" s="300" customFormat="1" ht="93.75" customHeight="1" x14ac:dyDescent="0.2">
      <c r="A652" s="133"/>
      <c r="B652" s="326" t="s">
        <v>2110</v>
      </c>
      <c r="C652" s="319" t="s">
        <v>2111</v>
      </c>
      <c r="D652" s="359"/>
      <c r="E652" s="328" t="s">
        <v>14</v>
      </c>
      <c r="F652" s="360" t="s">
        <v>13</v>
      </c>
      <c r="G652" s="323">
        <v>2</v>
      </c>
      <c r="H652" s="324">
        <v>4.8</v>
      </c>
      <c r="I652" s="25"/>
      <c r="J652" s="26">
        <f>+H652*I652</f>
        <v>0</v>
      </c>
      <c r="K652" s="26">
        <f>H652*(1-5%)</f>
        <v>4.5599999999999996</v>
      </c>
      <c r="L652" s="27"/>
      <c r="M652" s="28">
        <f>K652*L652</f>
        <v>0</v>
      </c>
      <c r="N652" s="26">
        <f>H652*(1-12%)</f>
        <v>4.2240000000000002</v>
      </c>
      <c r="O652" s="25"/>
      <c r="P652" s="26">
        <f>+N652*O652</f>
        <v>0</v>
      </c>
    </row>
    <row r="653" spans="1:16" s="300" customFormat="1" ht="93.75" customHeight="1" x14ac:dyDescent="0.2">
      <c r="A653" s="133"/>
      <c r="B653" s="180" t="s">
        <v>400</v>
      </c>
      <c r="C653" s="58" t="s">
        <v>401</v>
      </c>
      <c r="D653" s="36"/>
      <c r="E653" s="21" t="s">
        <v>14</v>
      </c>
      <c r="F653" s="19" t="s">
        <v>13</v>
      </c>
      <c r="G653" s="23">
        <v>2</v>
      </c>
      <c r="H653" s="24">
        <v>10.99</v>
      </c>
      <c r="I653" s="25"/>
      <c r="J653" s="26">
        <f t="shared" si="185"/>
        <v>0</v>
      </c>
      <c r="K653" s="26">
        <f t="shared" si="178"/>
        <v>10.4405</v>
      </c>
      <c r="L653" s="27"/>
      <c r="M653" s="28">
        <f t="shared" si="186"/>
        <v>0</v>
      </c>
      <c r="N653" s="26">
        <f t="shared" si="179"/>
        <v>9.6712000000000007</v>
      </c>
      <c r="O653" s="25"/>
      <c r="P653" s="26">
        <f t="shared" si="187"/>
        <v>0</v>
      </c>
    </row>
    <row r="654" spans="1:16" s="300" customFormat="1" ht="93.75" customHeight="1" x14ac:dyDescent="0.2">
      <c r="A654" s="133"/>
      <c r="B654" s="326" t="s">
        <v>1995</v>
      </c>
      <c r="C654" s="319" t="s">
        <v>1997</v>
      </c>
      <c r="D654" s="359"/>
      <c r="E654" s="328" t="s">
        <v>14</v>
      </c>
      <c r="F654" s="360" t="s">
        <v>13</v>
      </c>
      <c r="G654" s="323">
        <v>2</v>
      </c>
      <c r="H654" s="324">
        <v>8.94</v>
      </c>
      <c r="I654" s="25"/>
      <c r="J654" s="26">
        <f t="shared" si="185"/>
        <v>0</v>
      </c>
      <c r="K654" s="26">
        <f t="shared" si="178"/>
        <v>8.4929999999999986</v>
      </c>
      <c r="L654" s="27"/>
      <c r="M654" s="28">
        <f t="shared" si="186"/>
        <v>0</v>
      </c>
      <c r="N654" s="26">
        <f t="shared" si="179"/>
        <v>7.8671999999999995</v>
      </c>
      <c r="O654" s="25"/>
      <c r="P654" s="26">
        <f t="shared" si="187"/>
        <v>0</v>
      </c>
    </row>
    <row r="655" spans="1:16" s="300" customFormat="1" ht="93.75" customHeight="1" x14ac:dyDescent="0.2">
      <c r="A655" s="133"/>
      <c r="B655" s="326" t="s">
        <v>1996</v>
      </c>
      <c r="C655" s="319" t="s">
        <v>1998</v>
      </c>
      <c r="D655" s="359"/>
      <c r="E655" s="328" t="s">
        <v>14</v>
      </c>
      <c r="F655" s="360" t="s">
        <v>13</v>
      </c>
      <c r="G655" s="323">
        <v>2</v>
      </c>
      <c r="H655" s="324">
        <v>9.9</v>
      </c>
      <c r="I655" s="25"/>
      <c r="J655" s="26">
        <f t="shared" si="185"/>
        <v>0</v>
      </c>
      <c r="K655" s="26">
        <f t="shared" si="178"/>
        <v>9.4049999999999994</v>
      </c>
      <c r="L655" s="27"/>
      <c r="M655" s="28">
        <f t="shared" si="186"/>
        <v>0</v>
      </c>
      <c r="N655" s="26">
        <f t="shared" si="179"/>
        <v>8.7119999999999997</v>
      </c>
      <c r="O655" s="25"/>
      <c r="P655" s="26">
        <f t="shared" si="187"/>
        <v>0</v>
      </c>
    </row>
    <row r="656" spans="1:16" s="300" customFormat="1" ht="93.75" customHeight="1" x14ac:dyDescent="0.2">
      <c r="A656" s="438"/>
      <c r="B656" s="229" t="s">
        <v>1999</v>
      </c>
      <c r="C656" s="264" t="s">
        <v>2000</v>
      </c>
      <c r="D656" s="273"/>
      <c r="E656" s="232" t="s">
        <v>14</v>
      </c>
      <c r="F656" s="238" t="s">
        <v>13</v>
      </c>
      <c r="G656" s="234">
        <v>2</v>
      </c>
      <c r="H656" s="235">
        <v>3.08</v>
      </c>
      <c r="I656" s="25"/>
      <c r="J656" s="236">
        <f t="shared" si="185"/>
        <v>0</v>
      </c>
      <c r="K656" s="236">
        <f t="shared" si="178"/>
        <v>2.9259999999999997</v>
      </c>
      <c r="L656" s="27"/>
      <c r="M656" s="237">
        <f t="shared" si="186"/>
        <v>0</v>
      </c>
      <c r="N656" s="236">
        <f t="shared" si="179"/>
        <v>2.7103999999999999</v>
      </c>
      <c r="O656" s="25"/>
      <c r="P656" s="236">
        <f t="shared" si="187"/>
        <v>0</v>
      </c>
    </row>
    <row r="657" spans="1:16" s="300" customFormat="1" ht="93.75" customHeight="1" x14ac:dyDescent="0.2">
      <c r="A657" s="133"/>
      <c r="B657" s="180" t="s">
        <v>458</v>
      </c>
      <c r="C657" s="58" t="s">
        <v>459</v>
      </c>
      <c r="D657" s="36"/>
      <c r="E657" s="21" t="s">
        <v>14</v>
      </c>
      <c r="F657" s="22" t="s">
        <v>13</v>
      </c>
      <c r="G657" s="23">
        <v>2</v>
      </c>
      <c r="H657" s="24">
        <v>10.92</v>
      </c>
      <c r="I657" s="25"/>
      <c r="J657" s="26">
        <f t="shared" si="185"/>
        <v>0</v>
      </c>
      <c r="K657" s="26">
        <f t="shared" si="178"/>
        <v>10.373999999999999</v>
      </c>
      <c r="L657" s="27"/>
      <c r="M657" s="28">
        <f t="shared" si="186"/>
        <v>0</v>
      </c>
      <c r="N657" s="26">
        <f t="shared" si="179"/>
        <v>9.6096000000000004</v>
      </c>
      <c r="O657" s="25"/>
      <c r="P657" s="26">
        <f t="shared" si="187"/>
        <v>0</v>
      </c>
    </row>
    <row r="658" spans="1:16" s="300" customFormat="1" ht="93.75" customHeight="1" x14ac:dyDescent="0.2">
      <c r="A658" s="133"/>
      <c r="B658" s="326" t="s">
        <v>1671</v>
      </c>
      <c r="C658" s="319" t="s">
        <v>1672</v>
      </c>
      <c r="D658" s="359"/>
      <c r="E658" s="328" t="s">
        <v>9</v>
      </c>
      <c r="F658" s="322" t="s">
        <v>13</v>
      </c>
      <c r="G658" s="323">
        <v>2</v>
      </c>
      <c r="H658" s="324">
        <v>3.7</v>
      </c>
      <c r="I658" s="25"/>
      <c r="J658" s="26">
        <f t="shared" si="185"/>
        <v>0</v>
      </c>
      <c r="K658" s="26">
        <f t="shared" si="178"/>
        <v>3.5150000000000001</v>
      </c>
      <c r="L658" s="27"/>
      <c r="M658" s="28">
        <f t="shared" si="186"/>
        <v>0</v>
      </c>
      <c r="N658" s="26">
        <f t="shared" si="179"/>
        <v>3.2560000000000002</v>
      </c>
      <c r="O658" s="25"/>
      <c r="P658" s="26">
        <f t="shared" si="187"/>
        <v>0</v>
      </c>
    </row>
    <row r="659" spans="1:16" s="300" customFormat="1" ht="93.75" customHeight="1" x14ac:dyDescent="0.2">
      <c r="A659" s="133"/>
      <c r="B659" s="180" t="s">
        <v>1635</v>
      </c>
      <c r="C659" s="58" t="s">
        <v>1636</v>
      </c>
      <c r="D659" s="36"/>
      <c r="E659" s="21" t="s">
        <v>22</v>
      </c>
      <c r="F659" s="22" t="s">
        <v>13</v>
      </c>
      <c r="G659" s="23">
        <v>2</v>
      </c>
      <c r="H659" s="24">
        <v>2.54</v>
      </c>
      <c r="I659" s="25"/>
      <c r="J659" s="26">
        <f t="shared" si="185"/>
        <v>0</v>
      </c>
      <c r="K659" s="26">
        <f t="shared" si="178"/>
        <v>2.4129999999999998</v>
      </c>
      <c r="L659" s="27"/>
      <c r="M659" s="28">
        <f t="shared" si="186"/>
        <v>0</v>
      </c>
      <c r="N659" s="26">
        <f t="shared" si="179"/>
        <v>2.2351999999999999</v>
      </c>
      <c r="O659" s="25"/>
      <c r="P659" s="26">
        <f t="shared" si="187"/>
        <v>0</v>
      </c>
    </row>
    <row r="660" spans="1:16" s="300" customFormat="1" ht="93.75" customHeight="1" x14ac:dyDescent="0.2">
      <c r="A660" s="133"/>
      <c r="B660" s="180" t="s">
        <v>285</v>
      </c>
      <c r="C660" s="58" t="s">
        <v>286</v>
      </c>
      <c r="D660" s="33"/>
      <c r="E660" s="21" t="s">
        <v>21</v>
      </c>
      <c r="F660" s="22" t="s">
        <v>13</v>
      </c>
      <c r="G660" s="23">
        <v>2</v>
      </c>
      <c r="H660" s="24">
        <v>21.36</v>
      </c>
      <c r="I660" s="25"/>
      <c r="J660" s="26">
        <f t="shared" si="185"/>
        <v>0</v>
      </c>
      <c r="K660" s="26">
        <f t="shared" si="178"/>
        <v>20.291999999999998</v>
      </c>
      <c r="L660" s="27"/>
      <c r="M660" s="28">
        <f t="shared" si="186"/>
        <v>0</v>
      </c>
      <c r="N660" s="26">
        <f t="shared" si="179"/>
        <v>18.796800000000001</v>
      </c>
      <c r="O660" s="25"/>
      <c r="P660" s="26">
        <f t="shared" si="187"/>
        <v>0</v>
      </c>
    </row>
    <row r="661" spans="1:16" s="300" customFormat="1" ht="93.75" customHeight="1" x14ac:dyDescent="0.2">
      <c r="A661" s="133"/>
      <c r="B661" s="326" t="s">
        <v>2003</v>
      </c>
      <c r="C661" s="319" t="s">
        <v>2004</v>
      </c>
      <c r="D661" s="320"/>
      <c r="E661" s="352" t="s">
        <v>21</v>
      </c>
      <c r="F661" s="322" t="s">
        <v>13</v>
      </c>
      <c r="G661" s="323">
        <v>2</v>
      </c>
      <c r="H661" s="324">
        <v>5.09</v>
      </c>
      <c r="I661" s="25"/>
      <c r="J661" s="26">
        <f t="shared" si="185"/>
        <v>0</v>
      </c>
      <c r="K661" s="26">
        <f t="shared" si="178"/>
        <v>4.8354999999999997</v>
      </c>
      <c r="L661" s="27"/>
      <c r="M661" s="28">
        <f t="shared" si="186"/>
        <v>0</v>
      </c>
      <c r="N661" s="26">
        <f t="shared" si="179"/>
        <v>4.4791999999999996</v>
      </c>
      <c r="O661" s="25"/>
      <c r="P661" s="26">
        <f t="shared" si="187"/>
        <v>0</v>
      </c>
    </row>
    <row r="662" spans="1:16" s="300" customFormat="1" ht="93.75" customHeight="1" x14ac:dyDescent="0.2">
      <c r="A662" s="133"/>
      <c r="B662" s="326" t="s">
        <v>1639</v>
      </c>
      <c r="C662" s="319" t="s">
        <v>1640</v>
      </c>
      <c r="D662" s="320"/>
      <c r="E662" s="328" t="s">
        <v>1641</v>
      </c>
      <c r="F662" s="322" t="s">
        <v>13</v>
      </c>
      <c r="G662" s="323">
        <v>2</v>
      </c>
      <c r="H662" s="324">
        <v>6.46</v>
      </c>
      <c r="I662" s="25"/>
      <c r="J662" s="26">
        <f t="shared" si="185"/>
        <v>0</v>
      </c>
      <c r="K662" s="26">
        <f t="shared" si="178"/>
        <v>6.1369999999999996</v>
      </c>
      <c r="L662" s="27"/>
      <c r="M662" s="28">
        <f t="shared" si="186"/>
        <v>0</v>
      </c>
      <c r="N662" s="26">
        <f t="shared" si="179"/>
        <v>5.6848000000000001</v>
      </c>
      <c r="O662" s="25"/>
      <c r="P662" s="26">
        <f t="shared" si="187"/>
        <v>0</v>
      </c>
    </row>
    <row r="663" spans="1:16" s="300" customFormat="1" ht="93.75" customHeight="1" x14ac:dyDescent="0.2">
      <c r="A663" s="133"/>
      <c r="B663" s="180" t="s">
        <v>1063</v>
      </c>
      <c r="C663" s="58" t="s">
        <v>1062</v>
      </c>
      <c r="D663" s="33"/>
      <c r="E663" s="21" t="s">
        <v>15</v>
      </c>
      <c r="F663" s="22" t="s">
        <v>13</v>
      </c>
      <c r="G663" s="23">
        <v>2</v>
      </c>
      <c r="H663" s="24">
        <v>4.71</v>
      </c>
      <c r="I663" s="25"/>
      <c r="J663" s="26">
        <f t="shared" si="185"/>
        <v>0</v>
      </c>
      <c r="K663" s="26">
        <f t="shared" ref="K663:K743" si="188">H663*(1-5%)</f>
        <v>4.4744999999999999</v>
      </c>
      <c r="L663" s="27"/>
      <c r="M663" s="28">
        <f t="shared" si="186"/>
        <v>0</v>
      </c>
      <c r="N663" s="26">
        <f t="shared" ref="N663:N743" si="189">H663*(1-12%)</f>
        <v>4.1448</v>
      </c>
      <c r="O663" s="25"/>
      <c r="P663" s="26">
        <f t="shared" si="187"/>
        <v>0</v>
      </c>
    </row>
    <row r="664" spans="1:16" s="300" customFormat="1" ht="93.75" customHeight="1" x14ac:dyDescent="0.2">
      <c r="A664" s="133"/>
      <c r="B664" s="180" t="s">
        <v>1259</v>
      </c>
      <c r="C664" s="58" t="s">
        <v>1261</v>
      </c>
      <c r="D664" s="33"/>
      <c r="E664" s="21" t="s">
        <v>15</v>
      </c>
      <c r="F664" s="22" t="s">
        <v>13</v>
      </c>
      <c r="G664" s="23">
        <v>2</v>
      </c>
      <c r="H664" s="24">
        <v>3.71</v>
      </c>
      <c r="I664" s="25"/>
      <c r="J664" s="26">
        <f t="shared" si="185"/>
        <v>0</v>
      </c>
      <c r="K664" s="26">
        <f t="shared" si="188"/>
        <v>3.5244999999999997</v>
      </c>
      <c r="L664" s="27"/>
      <c r="M664" s="28">
        <f t="shared" si="186"/>
        <v>0</v>
      </c>
      <c r="N664" s="26">
        <f t="shared" si="189"/>
        <v>3.2648000000000001</v>
      </c>
      <c r="O664" s="25"/>
      <c r="P664" s="26">
        <f t="shared" si="187"/>
        <v>0</v>
      </c>
    </row>
    <row r="665" spans="1:16" s="300" customFormat="1" ht="93.75" customHeight="1" x14ac:dyDescent="0.2">
      <c r="A665" s="133"/>
      <c r="B665" s="180" t="s">
        <v>1260</v>
      </c>
      <c r="C665" s="58" t="s">
        <v>1262</v>
      </c>
      <c r="D665" s="33"/>
      <c r="E665" s="21" t="s">
        <v>15</v>
      </c>
      <c r="F665" s="22" t="s">
        <v>13</v>
      </c>
      <c r="G665" s="23">
        <v>2</v>
      </c>
      <c r="H665" s="24">
        <v>5.64</v>
      </c>
      <c r="I665" s="25"/>
      <c r="J665" s="26">
        <f t="shared" si="185"/>
        <v>0</v>
      </c>
      <c r="K665" s="26">
        <f t="shared" si="188"/>
        <v>5.3579999999999997</v>
      </c>
      <c r="L665" s="27"/>
      <c r="M665" s="28">
        <f t="shared" si="186"/>
        <v>0</v>
      </c>
      <c r="N665" s="26">
        <f t="shared" si="189"/>
        <v>4.9631999999999996</v>
      </c>
      <c r="O665" s="25"/>
      <c r="P665" s="26">
        <f t="shared" si="187"/>
        <v>0</v>
      </c>
    </row>
    <row r="666" spans="1:16" s="300" customFormat="1" ht="93.75" customHeight="1" x14ac:dyDescent="0.2">
      <c r="A666" s="133"/>
      <c r="B666" s="180" t="s">
        <v>1582</v>
      </c>
      <c r="C666" s="58" t="s">
        <v>1583</v>
      </c>
      <c r="D666" s="33"/>
      <c r="E666" s="21" t="s">
        <v>15</v>
      </c>
      <c r="F666" s="22" t="s">
        <v>13</v>
      </c>
      <c r="G666" s="23">
        <v>2</v>
      </c>
      <c r="H666" s="24">
        <v>1.39</v>
      </c>
      <c r="I666" s="25"/>
      <c r="J666" s="26">
        <f t="shared" si="185"/>
        <v>0</v>
      </c>
      <c r="K666" s="26">
        <f t="shared" si="188"/>
        <v>1.3204999999999998</v>
      </c>
      <c r="L666" s="27"/>
      <c r="M666" s="28">
        <f t="shared" si="186"/>
        <v>0</v>
      </c>
      <c r="N666" s="26">
        <f t="shared" si="189"/>
        <v>1.2231999999999998</v>
      </c>
      <c r="O666" s="25"/>
      <c r="P666" s="26">
        <f t="shared" si="187"/>
        <v>0</v>
      </c>
    </row>
    <row r="667" spans="1:16" s="300" customFormat="1" ht="93.75" customHeight="1" x14ac:dyDescent="0.2">
      <c r="A667" s="133"/>
      <c r="B667" s="180" t="s">
        <v>1654</v>
      </c>
      <c r="C667" s="58" t="s">
        <v>1655</v>
      </c>
      <c r="D667" s="33"/>
      <c r="E667" s="21" t="s">
        <v>15</v>
      </c>
      <c r="F667" s="22" t="s">
        <v>13</v>
      </c>
      <c r="G667" s="23">
        <v>2</v>
      </c>
      <c r="H667" s="24">
        <v>5.88</v>
      </c>
      <c r="I667" s="25"/>
      <c r="J667" s="26">
        <f t="shared" si="185"/>
        <v>0</v>
      </c>
      <c r="K667" s="26">
        <f t="shared" si="188"/>
        <v>5.5859999999999994</v>
      </c>
      <c r="L667" s="27"/>
      <c r="M667" s="28">
        <f t="shared" si="186"/>
        <v>0</v>
      </c>
      <c r="N667" s="26">
        <f t="shared" si="189"/>
        <v>5.1744000000000003</v>
      </c>
      <c r="O667" s="25"/>
      <c r="P667" s="26">
        <f t="shared" si="187"/>
        <v>0</v>
      </c>
    </row>
    <row r="668" spans="1:16" s="300" customFormat="1" ht="93.75" customHeight="1" x14ac:dyDescent="0.2">
      <c r="A668" s="133"/>
      <c r="B668" s="229" t="s">
        <v>2219</v>
      </c>
      <c r="C668" s="264" t="s">
        <v>2285</v>
      </c>
      <c r="D668" s="231"/>
      <c r="E668" s="232" t="s">
        <v>15</v>
      </c>
      <c r="F668" s="233" t="s">
        <v>13</v>
      </c>
      <c r="G668" s="234">
        <v>2</v>
      </c>
      <c r="H668" s="235">
        <v>4.3099999999999996</v>
      </c>
      <c r="I668" s="25"/>
      <c r="J668" s="236">
        <f t="shared" ref="J668:J673" si="190">+H668*I668</f>
        <v>0</v>
      </c>
      <c r="K668" s="236">
        <f t="shared" ref="K668:K673" si="191">H668*(1-5%)</f>
        <v>4.0944999999999991</v>
      </c>
      <c r="L668" s="27"/>
      <c r="M668" s="237">
        <f t="shared" ref="M668:M673" si="192">K668*L668</f>
        <v>0</v>
      </c>
      <c r="N668" s="236">
        <f t="shared" ref="N668:N673" si="193">H668*(1-12%)</f>
        <v>3.7927999999999997</v>
      </c>
      <c r="O668" s="25"/>
      <c r="P668" s="236">
        <f t="shared" ref="P668:P673" si="194">+N668*O668</f>
        <v>0</v>
      </c>
    </row>
    <row r="669" spans="1:16" s="300" customFormat="1" ht="93.75" customHeight="1" x14ac:dyDescent="0.2">
      <c r="A669" s="133"/>
      <c r="B669" s="229" t="s">
        <v>2220</v>
      </c>
      <c r="C669" s="264" t="s">
        <v>2286</v>
      </c>
      <c r="D669" s="231"/>
      <c r="E669" s="232" t="s">
        <v>15</v>
      </c>
      <c r="F669" s="233" t="s">
        <v>13</v>
      </c>
      <c r="G669" s="234">
        <v>2</v>
      </c>
      <c r="H669" s="235">
        <v>4.3099999999999996</v>
      </c>
      <c r="I669" s="25"/>
      <c r="J669" s="236">
        <f t="shared" si="190"/>
        <v>0</v>
      </c>
      <c r="K669" s="236">
        <f t="shared" si="191"/>
        <v>4.0944999999999991</v>
      </c>
      <c r="L669" s="27"/>
      <c r="M669" s="237">
        <f t="shared" si="192"/>
        <v>0</v>
      </c>
      <c r="N669" s="236">
        <f t="shared" si="193"/>
        <v>3.7927999999999997</v>
      </c>
      <c r="O669" s="25"/>
      <c r="P669" s="236">
        <f t="shared" si="194"/>
        <v>0</v>
      </c>
    </row>
    <row r="670" spans="1:16" s="300" customFormat="1" ht="93.75" customHeight="1" x14ac:dyDescent="0.2">
      <c r="A670" s="133"/>
      <c r="B670" s="229" t="s">
        <v>2221</v>
      </c>
      <c r="C670" s="264" t="s">
        <v>2287</v>
      </c>
      <c r="D670" s="231"/>
      <c r="E670" s="232" t="s">
        <v>15</v>
      </c>
      <c r="F670" s="233" t="s">
        <v>13</v>
      </c>
      <c r="G670" s="234">
        <v>2</v>
      </c>
      <c r="H670" s="235">
        <v>3.32</v>
      </c>
      <c r="I670" s="25"/>
      <c r="J670" s="236">
        <f t="shared" si="190"/>
        <v>0</v>
      </c>
      <c r="K670" s="236">
        <f t="shared" si="191"/>
        <v>3.1539999999999999</v>
      </c>
      <c r="L670" s="27"/>
      <c r="M670" s="237">
        <f t="shared" si="192"/>
        <v>0</v>
      </c>
      <c r="N670" s="236">
        <f t="shared" si="193"/>
        <v>2.9215999999999998</v>
      </c>
      <c r="O670" s="25"/>
      <c r="P670" s="236">
        <f t="shared" si="194"/>
        <v>0</v>
      </c>
    </row>
    <row r="671" spans="1:16" s="300" customFormat="1" ht="93.75" customHeight="1" x14ac:dyDescent="0.2">
      <c r="A671" s="133"/>
      <c r="B671" s="229" t="s">
        <v>2222</v>
      </c>
      <c r="C671" s="264" t="s">
        <v>2288</v>
      </c>
      <c r="D671" s="231"/>
      <c r="E671" s="232" t="s">
        <v>15</v>
      </c>
      <c r="F671" s="233" t="s">
        <v>13</v>
      </c>
      <c r="G671" s="234">
        <v>2</v>
      </c>
      <c r="H671" s="235">
        <v>2.7</v>
      </c>
      <c r="I671" s="25"/>
      <c r="J671" s="236">
        <f t="shared" si="190"/>
        <v>0</v>
      </c>
      <c r="K671" s="236">
        <f t="shared" si="191"/>
        <v>2.5649999999999999</v>
      </c>
      <c r="L671" s="27"/>
      <c r="M671" s="237">
        <f t="shared" si="192"/>
        <v>0</v>
      </c>
      <c r="N671" s="236">
        <f t="shared" si="193"/>
        <v>2.3760000000000003</v>
      </c>
      <c r="O671" s="25"/>
      <c r="P671" s="236">
        <f t="shared" si="194"/>
        <v>0</v>
      </c>
    </row>
    <row r="672" spans="1:16" s="300" customFormat="1" ht="93.75" customHeight="1" x14ac:dyDescent="0.2">
      <c r="A672" s="133"/>
      <c r="B672" s="229" t="s">
        <v>2223</v>
      </c>
      <c r="C672" s="264" t="s">
        <v>2289</v>
      </c>
      <c r="D672" s="231"/>
      <c r="E672" s="232" t="s">
        <v>15</v>
      </c>
      <c r="F672" s="233" t="s">
        <v>13</v>
      </c>
      <c r="G672" s="234">
        <v>2</v>
      </c>
      <c r="H672" s="235">
        <v>2.7</v>
      </c>
      <c r="I672" s="25"/>
      <c r="J672" s="236">
        <f t="shared" si="190"/>
        <v>0</v>
      </c>
      <c r="K672" s="236">
        <f t="shared" si="191"/>
        <v>2.5649999999999999</v>
      </c>
      <c r="L672" s="27"/>
      <c r="M672" s="237">
        <f t="shared" si="192"/>
        <v>0</v>
      </c>
      <c r="N672" s="236">
        <f t="shared" si="193"/>
        <v>2.3760000000000003</v>
      </c>
      <c r="O672" s="25"/>
      <c r="P672" s="236">
        <f t="shared" si="194"/>
        <v>0</v>
      </c>
    </row>
    <row r="673" spans="1:16" s="300" customFormat="1" ht="93.75" customHeight="1" x14ac:dyDescent="0.2">
      <c r="A673" s="133"/>
      <c r="B673" s="229" t="s">
        <v>2224</v>
      </c>
      <c r="C673" s="264" t="s">
        <v>2280</v>
      </c>
      <c r="D673" s="231"/>
      <c r="E673" s="232" t="s">
        <v>15</v>
      </c>
      <c r="F673" s="233" t="s">
        <v>13</v>
      </c>
      <c r="G673" s="234">
        <v>2</v>
      </c>
      <c r="H673" s="235">
        <v>2.41</v>
      </c>
      <c r="I673" s="25"/>
      <c r="J673" s="236">
        <f t="shared" si="190"/>
        <v>0</v>
      </c>
      <c r="K673" s="236">
        <f t="shared" si="191"/>
        <v>2.2894999999999999</v>
      </c>
      <c r="L673" s="27"/>
      <c r="M673" s="237">
        <f t="shared" si="192"/>
        <v>0</v>
      </c>
      <c r="N673" s="236">
        <f t="shared" si="193"/>
        <v>2.1208</v>
      </c>
      <c r="O673" s="25"/>
      <c r="P673" s="236">
        <f t="shared" si="194"/>
        <v>0</v>
      </c>
    </row>
    <row r="674" spans="1:16" s="300" customFormat="1" ht="93.75" customHeight="1" x14ac:dyDescent="0.2">
      <c r="A674" s="133"/>
      <c r="B674" s="229" t="s">
        <v>1662</v>
      </c>
      <c r="C674" s="264" t="s">
        <v>1663</v>
      </c>
      <c r="D674" s="231"/>
      <c r="E674" s="232" t="s">
        <v>15</v>
      </c>
      <c r="F674" s="233" t="s">
        <v>13</v>
      </c>
      <c r="G674" s="234">
        <v>2</v>
      </c>
      <c r="H674" s="235">
        <v>3.31</v>
      </c>
      <c r="I674" s="25"/>
      <c r="J674" s="236">
        <f t="shared" si="185"/>
        <v>0</v>
      </c>
      <c r="K674" s="236">
        <f t="shared" si="188"/>
        <v>3.1444999999999999</v>
      </c>
      <c r="L674" s="27"/>
      <c r="M674" s="237">
        <f t="shared" si="186"/>
        <v>0</v>
      </c>
      <c r="N674" s="236">
        <f t="shared" si="189"/>
        <v>2.9128000000000003</v>
      </c>
      <c r="O674" s="25"/>
      <c r="P674" s="236">
        <f t="shared" si="187"/>
        <v>0</v>
      </c>
    </row>
    <row r="675" spans="1:16" s="300" customFormat="1" ht="93.75" customHeight="1" x14ac:dyDescent="0.2">
      <c r="A675" s="133"/>
      <c r="B675" s="229" t="s">
        <v>1664</v>
      </c>
      <c r="C675" s="264" t="s">
        <v>1665</v>
      </c>
      <c r="D675" s="231"/>
      <c r="E675" s="232" t="s">
        <v>15</v>
      </c>
      <c r="F675" s="233" t="s">
        <v>13</v>
      </c>
      <c r="G675" s="234">
        <v>2</v>
      </c>
      <c r="H675" s="235">
        <v>2.56</v>
      </c>
      <c r="I675" s="25"/>
      <c r="J675" s="236">
        <f t="shared" si="185"/>
        <v>0</v>
      </c>
      <c r="K675" s="236">
        <f t="shared" si="188"/>
        <v>2.4319999999999999</v>
      </c>
      <c r="L675" s="27"/>
      <c r="M675" s="237">
        <f t="shared" si="186"/>
        <v>0</v>
      </c>
      <c r="N675" s="236">
        <f t="shared" si="189"/>
        <v>2.2528000000000001</v>
      </c>
      <c r="O675" s="25"/>
      <c r="P675" s="236">
        <f t="shared" si="187"/>
        <v>0</v>
      </c>
    </row>
    <row r="676" spans="1:16" s="300" customFormat="1" ht="93.75" customHeight="1" x14ac:dyDescent="0.2">
      <c r="A676" s="133"/>
      <c r="B676" s="229" t="s">
        <v>600</v>
      </c>
      <c r="C676" s="264" t="s">
        <v>662</v>
      </c>
      <c r="D676" s="231"/>
      <c r="E676" s="232" t="s">
        <v>15</v>
      </c>
      <c r="F676" s="233" t="s">
        <v>13</v>
      </c>
      <c r="G676" s="234">
        <v>2</v>
      </c>
      <c r="H676" s="235">
        <v>2.27</v>
      </c>
      <c r="I676" s="25"/>
      <c r="J676" s="236">
        <f t="shared" si="185"/>
        <v>0</v>
      </c>
      <c r="K676" s="236">
        <f t="shared" si="188"/>
        <v>2.1564999999999999</v>
      </c>
      <c r="L676" s="27"/>
      <c r="M676" s="237">
        <f t="shared" si="186"/>
        <v>0</v>
      </c>
      <c r="N676" s="236">
        <f t="shared" si="189"/>
        <v>1.9976</v>
      </c>
      <c r="O676" s="25"/>
      <c r="P676" s="236">
        <f t="shared" si="187"/>
        <v>0</v>
      </c>
    </row>
    <row r="677" spans="1:16" s="300" customFormat="1" ht="93.75" customHeight="1" x14ac:dyDescent="0.2">
      <c r="A677" s="133"/>
      <c r="B677" s="229" t="s">
        <v>1656</v>
      </c>
      <c r="C677" s="259" t="s">
        <v>1657</v>
      </c>
      <c r="D677" s="260"/>
      <c r="E677" s="232" t="s">
        <v>15</v>
      </c>
      <c r="F677" s="233" t="s">
        <v>13</v>
      </c>
      <c r="G677" s="234">
        <v>2</v>
      </c>
      <c r="H677" s="255">
        <v>2.0699999999999998</v>
      </c>
      <c r="I677" s="25"/>
      <c r="J677" s="256">
        <f t="shared" si="185"/>
        <v>0</v>
      </c>
      <c r="K677" s="236">
        <f t="shared" si="188"/>
        <v>1.9664999999999997</v>
      </c>
      <c r="L677" s="27"/>
      <c r="M677" s="257">
        <f t="shared" si="186"/>
        <v>0</v>
      </c>
      <c r="N677" s="236">
        <f t="shared" si="189"/>
        <v>1.8215999999999999</v>
      </c>
      <c r="O677" s="25"/>
      <c r="P677" s="256">
        <f t="shared" si="187"/>
        <v>0</v>
      </c>
    </row>
    <row r="678" spans="1:16" s="300" customFormat="1" ht="93.75" customHeight="1" x14ac:dyDescent="0.2">
      <c r="A678" s="133"/>
      <c r="B678" s="229" t="s">
        <v>2213</v>
      </c>
      <c r="C678" s="259" t="s">
        <v>2297</v>
      </c>
      <c r="D678" s="260"/>
      <c r="E678" s="232" t="s">
        <v>15</v>
      </c>
      <c r="F678" s="233" t="s">
        <v>13</v>
      </c>
      <c r="G678" s="234">
        <v>2</v>
      </c>
      <c r="H678" s="255">
        <v>2.72</v>
      </c>
      <c r="I678" s="25"/>
      <c r="J678" s="256">
        <f t="shared" si="185"/>
        <v>0</v>
      </c>
      <c r="K678" s="236">
        <f t="shared" si="188"/>
        <v>2.5840000000000001</v>
      </c>
      <c r="L678" s="27"/>
      <c r="M678" s="257">
        <f t="shared" si="186"/>
        <v>0</v>
      </c>
      <c r="N678" s="236">
        <f t="shared" si="189"/>
        <v>2.3936000000000002</v>
      </c>
      <c r="O678" s="25"/>
      <c r="P678" s="256">
        <f t="shared" si="187"/>
        <v>0</v>
      </c>
    </row>
    <row r="679" spans="1:16" s="300" customFormat="1" ht="93.75" customHeight="1" x14ac:dyDescent="0.2">
      <c r="A679" s="133"/>
      <c r="B679" s="180" t="s">
        <v>1660</v>
      </c>
      <c r="C679" s="109" t="s">
        <v>1661</v>
      </c>
      <c r="D679" s="69"/>
      <c r="E679" s="21" t="s">
        <v>15</v>
      </c>
      <c r="F679" s="22" t="s">
        <v>13</v>
      </c>
      <c r="G679" s="23">
        <v>2</v>
      </c>
      <c r="H679" s="63">
        <v>7.02</v>
      </c>
      <c r="I679" s="25"/>
      <c r="J679" s="64">
        <f t="shared" si="185"/>
        <v>0</v>
      </c>
      <c r="K679" s="26">
        <f t="shared" si="188"/>
        <v>6.6689999999999996</v>
      </c>
      <c r="L679" s="27"/>
      <c r="M679" s="65">
        <f t="shared" si="186"/>
        <v>0</v>
      </c>
      <c r="N679" s="26">
        <f t="shared" si="189"/>
        <v>6.1776</v>
      </c>
      <c r="O679" s="25"/>
      <c r="P679" s="64">
        <f t="shared" si="187"/>
        <v>0</v>
      </c>
    </row>
    <row r="680" spans="1:16" s="300" customFormat="1" ht="93.75" customHeight="1" x14ac:dyDescent="0.2">
      <c r="A680" s="133"/>
      <c r="B680" s="180" t="s">
        <v>1658</v>
      </c>
      <c r="C680" s="109" t="s">
        <v>1659</v>
      </c>
      <c r="D680" s="69"/>
      <c r="E680" s="21" t="s">
        <v>15</v>
      </c>
      <c r="F680" s="22" t="s">
        <v>13</v>
      </c>
      <c r="G680" s="23">
        <v>2</v>
      </c>
      <c r="H680" s="63">
        <v>8.17</v>
      </c>
      <c r="I680" s="25"/>
      <c r="J680" s="64">
        <f t="shared" si="185"/>
        <v>0</v>
      </c>
      <c r="K680" s="26">
        <f t="shared" si="188"/>
        <v>7.7614999999999998</v>
      </c>
      <c r="L680" s="27"/>
      <c r="M680" s="65">
        <f t="shared" si="186"/>
        <v>0</v>
      </c>
      <c r="N680" s="26">
        <f t="shared" si="189"/>
        <v>7.1895999999999995</v>
      </c>
      <c r="O680" s="25"/>
      <c r="P680" s="64">
        <f t="shared" si="187"/>
        <v>0</v>
      </c>
    </row>
    <row r="681" spans="1:16" s="300" customFormat="1" ht="93.75" customHeight="1" x14ac:dyDescent="0.2">
      <c r="A681" s="133"/>
      <c r="B681" s="180" t="s">
        <v>278</v>
      </c>
      <c r="C681" s="109" t="s">
        <v>279</v>
      </c>
      <c r="D681" s="69"/>
      <c r="E681" s="97" t="s">
        <v>15</v>
      </c>
      <c r="F681" s="61" t="s">
        <v>13</v>
      </c>
      <c r="G681" s="62">
        <v>2</v>
      </c>
      <c r="H681" s="63">
        <v>4.53</v>
      </c>
      <c r="I681" s="25"/>
      <c r="J681" s="64">
        <f t="shared" si="185"/>
        <v>0</v>
      </c>
      <c r="K681" s="26">
        <f t="shared" si="188"/>
        <v>4.3034999999999997</v>
      </c>
      <c r="L681" s="27"/>
      <c r="M681" s="65">
        <f t="shared" si="186"/>
        <v>0</v>
      </c>
      <c r="N681" s="26">
        <f t="shared" si="189"/>
        <v>3.9864000000000002</v>
      </c>
      <c r="O681" s="25"/>
      <c r="P681" s="64">
        <f t="shared" si="187"/>
        <v>0</v>
      </c>
    </row>
    <row r="682" spans="1:16" s="300" customFormat="1" ht="93.75" customHeight="1" x14ac:dyDescent="0.2">
      <c r="A682" s="133"/>
      <c r="B682" s="183"/>
      <c r="C682" s="85"/>
      <c r="D682" s="85"/>
      <c r="E682" s="85"/>
      <c r="F682" s="85"/>
      <c r="G682" s="183" t="s">
        <v>226</v>
      </c>
      <c r="H682" s="106"/>
      <c r="I682" s="106"/>
      <c r="J682" s="106"/>
      <c r="K682" s="106"/>
      <c r="L682" s="106"/>
      <c r="M682" s="106"/>
      <c r="N682" s="106"/>
      <c r="O682" s="106"/>
      <c r="P682" s="106"/>
    </row>
    <row r="683" spans="1:16" s="300" customFormat="1" ht="93.75" customHeight="1" x14ac:dyDescent="0.2">
      <c r="A683" s="133"/>
      <c r="B683" s="180" t="s">
        <v>267</v>
      </c>
      <c r="C683" s="108" t="s">
        <v>266</v>
      </c>
      <c r="D683" s="86"/>
      <c r="E683" s="71" t="s">
        <v>6</v>
      </c>
      <c r="F683" s="79" t="s">
        <v>13</v>
      </c>
      <c r="G683" s="73">
        <v>2</v>
      </c>
      <c r="H683" s="74">
        <v>16.190000000000001</v>
      </c>
      <c r="I683" s="25"/>
      <c r="J683" s="75">
        <f t="shared" ref="J683:J701" si="195">+H683*I683</f>
        <v>0</v>
      </c>
      <c r="K683" s="26">
        <f t="shared" si="188"/>
        <v>15.3805</v>
      </c>
      <c r="L683" s="27"/>
      <c r="M683" s="76">
        <f t="shared" ref="M683:M701" si="196">K683*L683</f>
        <v>0</v>
      </c>
      <c r="N683" s="26">
        <f t="shared" si="189"/>
        <v>14.247200000000001</v>
      </c>
      <c r="O683" s="25"/>
      <c r="P683" s="75">
        <f t="shared" ref="P683:P701" si="197">+N683*O683</f>
        <v>0</v>
      </c>
    </row>
    <row r="684" spans="1:16" s="300" customFormat="1" ht="93.75" customHeight="1" x14ac:dyDescent="0.2">
      <c r="A684" s="133"/>
      <c r="B684" s="180" t="s">
        <v>421</v>
      </c>
      <c r="C684" s="58" t="s">
        <v>422</v>
      </c>
      <c r="D684" s="33"/>
      <c r="E684" s="21" t="s">
        <v>6</v>
      </c>
      <c r="F684" s="22" t="s">
        <v>13</v>
      </c>
      <c r="G684" s="23">
        <v>2</v>
      </c>
      <c r="H684" s="24">
        <v>9.11</v>
      </c>
      <c r="I684" s="25"/>
      <c r="J684" s="26">
        <f t="shared" si="195"/>
        <v>0</v>
      </c>
      <c r="K684" s="26">
        <f t="shared" si="188"/>
        <v>8.6544999999999987</v>
      </c>
      <c r="L684" s="27"/>
      <c r="M684" s="28">
        <f t="shared" si="196"/>
        <v>0</v>
      </c>
      <c r="N684" s="26">
        <f t="shared" si="189"/>
        <v>8.0167999999999999</v>
      </c>
      <c r="O684" s="25"/>
      <c r="P684" s="26">
        <f t="shared" si="197"/>
        <v>0</v>
      </c>
    </row>
    <row r="685" spans="1:16" s="300" customFormat="1" ht="93.75" customHeight="1" x14ac:dyDescent="0.2">
      <c r="A685" s="133"/>
      <c r="B685" s="326" t="s">
        <v>2031</v>
      </c>
      <c r="C685" s="319" t="s">
        <v>2033</v>
      </c>
      <c r="D685" s="320"/>
      <c r="E685" s="328" t="s">
        <v>6</v>
      </c>
      <c r="F685" s="322" t="s">
        <v>13</v>
      </c>
      <c r="G685" s="323">
        <v>2</v>
      </c>
      <c r="H685" s="324">
        <v>8.31</v>
      </c>
      <c r="I685" s="25"/>
      <c r="J685" s="26">
        <f t="shared" si="195"/>
        <v>0</v>
      </c>
      <c r="K685" s="26">
        <f t="shared" si="188"/>
        <v>7.8944999999999999</v>
      </c>
      <c r="L685" s="27"/>
      <c r="M685" s="28">
        <f t="shared" si="196"/>
        <v>0</v>
      </c>
      <c r="N685" s="26">
        <f t="shared" si="189"/>
        <v>7.3128000000000002</v>
      </c>
      <c r="O685" s="25"/>
      <c r="P685" s="26">
        <f t="shared" si="197"/>
        <v>0</v>
      </c>
    </row>
    <row r="686" spans="1:16" s="300" customFormat="1" ht="93.75" customHeight="1" x14ac:dyDescent="0.2">
      <c r="A686" s="133"/>
      <c r="B686" s="326" t="s">
        <v>2032</v>
      </c>
      <c r="C686" s="319" t="s">
        <v>2034</v>
      </c>
      <c r="D686" s="320"/>
      <c r="E686" s="328" t="s">
        <v>6</v>
      </c>
      <c r="F686" s="322" t="s">
        <v>13</v>
      </c>
      <c r="G686" s="323">
        <v>2</v>
      </c>
      <c r="H686" s="324">
        <v>2.4900000000000002</v>
      </c>
      <c r="I686" s="25"/>
      <c r="J686" s="26">
        <f t="shared" si="195"/>
        <v>0</v>
      </c>
      <c r="K686" s="26">
        <f t="shared" si="188"/>
        <v>2.3654999999999999</v>
      </c>
      <c r="L686" s="27"/>
      <c r="M686" s="28">
        <f t="shared" si="196"/>
        <v>0</v>
      </c>
      <c r="N686" s="26">
        <f t="shared" si="189"/>
        <v>2.1912000000000003</v>
      </c>
      <c r="O686" s="25"/>
      <c r="P686" s="26">
        <f t="shared" si="197"/>
        <v>0</v>
      </c>
    </row>
    <row r="687" spans="1:16" s="300" customFormat="1" ht="93.75" customHeight="1" x14ac:dyDescent="0.2">
      <c r="A687" s="133"/>
      <c r="B687" s="180" t="s">
        <v>268</v>
      </c>
      <c r="C687" s="58" t="s">
        <v>281</v>
      </c>
      <c r="D687" s="33"/>
      <c r="E687" s="21" t="s">
        <v>11</v>
      </c>
      <c r="F687" s="22" t="s">
        <v>13</v>
      </c>
      <c r="G687" s="23">
        <v>2</v>
      </c>
      <c r="H687" s="24">
        <v>10.89</v>
      </c>
      <c r="I687" s="25"/>
      <c r="J687" s="26">
        <f t="shared" si="195"/>
        <v>0</v>
      </c>
      <c r="K687" s="26">
        <f t="shared" si="188"/>
        <v>10.345499999999999</v>
      </c>
      <c r="L687" s="27"/>
      <c r="M687" s="28">
        <f t="shared" si="196"/>
        <v>0</v>
      </c>
      <c r="N687" s="26">
        <f t="shared" si="189"/>
        <v>9.5831999999999997</v>
      </c>
      <c r="O687" s="25"/>
      <c r="P687" s="26">
        <f t="shared" si="197"/>
        <v>0</v>
      </c>
    </row>
    <row r="688" spans="1:16" s="300" customFormat="1" ht="93.75" customHeight="1" x14ac:dyDescent="0.2">
      <c r="A688" s="133"/>
      <c r="B688" s="180" t="s">
        <v>282</v>
      </c>
      <c r="C688" s="58" t="s">
        <v>281</v>
      </c>
      <c r="D688" s="33"/>
      <c r="E688" s="21" t="s">
        <v>11</v>
      </c>
      <c r="F688" s="22" t="s">
        <v>13</v>
      </c>
      <c r="G688" s="23">
        <v>2</v>
      </c>
      <c r="H688" s="24">
        <v>10.89</v>
      </c>
      <c r="I688" s="25"/>
      <c r="J688" s="26">
        <f t="shared" si="195"/>
        <v>0</v>
      </c>
      <c r="K688" s="26">
        <f t="shared" si="188"/>
        <v>10.345499999999999</v>
      </c>
      <c r="L688" s="27"/>
      <c r="M688" s="28">
        <f t="shared" si="196"/>
        <v>0</v>
      </c>
      <c r="N688" s="26">
        <f t="shared" si="189"/>
        <v>9.5831999999999997</v>
      </c>
      <c r="O688" s="25"/>
      <c r="P688" s="26">
        <f t="shared" si="197"/>
        <v>0</v>
      </c>
    </row>
    <row r="689" spans="1:16" s="300" customFormat="1" ht="93.75" customHeight="1" x14ac:dyDescent="0.2">
      <c r="A689" s="133"/>
      <c r="B689" s="180" t="s">
        <v>1088</v>
      </c>
      <c r="C689" s="58" t="s">
        <v>1087</v>
      </c>
      <c r="D689" s="33"/>
      <c r="E689" s="21" t="s">
        <v>11</v>
      </c>
      <c r="F689" s="22" t="s">
        <v>13</v>
      </c>
      <c r="G689" s="23">
        <v>2</v>
      </c>
      <c r="H689" s="24">
        <v>10.28</v>
      </c>
      <c r="I689" s="25"/>
      <c r="J689" s="26">
        <f t="shared" si="195"/>
        <v>0</v>
      </c>
      <c r="K689" s="26">
        <f t="shared" si="188"/>
        <v>9.7659999999999982</v>
      </c>
      <c r="L689" s="27"/>
      <c r="M689" s="28">
        <f t="shared" si="196"/>
        <v>0</v>
      </c>
      <c r="N689" s="26">
        <f t="shared" si="189"/>
        <v>9.0464000000000002</v>
      </c>
      <c r="O689" s="25"/>
      <c r="P689" s="26">
        <f t="shared" si="197"/>
        <v>0</v>
      </c>
    </row>
    <row r="690" spans="1:16" s="300" customFormat="1" ht="93.75" customHeight="1" x14ac:dyDescent="0.2">
      <c r="A690" s="133"/>
      <c r="B690" s="180" t="s">
        <v>433</v>
      </c>
      <c r="C690" s="58" t="s">
        <v>434</v>
      </c>
      <c r="D690" s="33"/>
      <c r="E690" s="21" t="s">
        <v>12</v>
      </c>
      <c r="F690" s="22" t="s">
        <v>13</v>
      </c>
      <c r="G690" s="23">
        <v>2</v>
      </c>
      <c r="H690" s="24">
        <v>15.12</v>
      </c>
      <c r="I690" s="25"/>
      <c r="J690" s="26">
        <f t="shared" si="195"/>
        <v>0</v>
      </c>
      <c r="K690" s="26">
        <f t="shared" si="188"/>
        <v>14.363999999999999</v>
      </c>
      <c r="L690" s="27"/>
      <c r="M690" s="28">
        <f t="shared" si="196"/>
        <v>0</v>
      </c>
      <c r="N690" s="26">
        <f t="shared" si="189"/>
        <v>13.3056</v>
      </c>
      <c r="O690" s="25"/>
      <c r="P690" s="26">
        <f t="shared" si="197"/>
        <v>0</v>
      </c>
    </row>
    <row r="691" spans="1:16" s="300" customFormat="1" ht="93.75" customHeight="1" x14ac:dyDescent="0.2">
      <c r="A691" s="134"/>
      <c r="B691" s="180" t="s">
        <v>215</v>
      </c>
      <c r="C691" s="58" t="s">
        <v>292</v>
      </c>
      <c r="D691" s="33"/>
      <c r="E691" s="21" t="s">
        <v>14</v>
      </c>
      <c r="F691" s="22" t="s">
        <v>13</v>
      </c>
      <c r="G691" s="23">
        <v>2</v>
      </c>
      <c r="H691" s="24">
        <v>12.86</v>
      </c>
      <c r="I691" s="25"/>
      <c r="J691" s="26">
        <f t="shared" si="195"/>
        <v>0</v>
      </c>
      <c r="K691" s="26">
        <f t="shared" si="188"/>
        <v>12.216999999999999</v>
      </c>
      <c r="L691" s="27"/>
      <c r="M691" s="28">
        <f t="shared" si="196"/>
        <v>0</v>
      </c>
      <c r="N691" s="26">
        <f t="shared" si="189"/>
        <v>11.316799999999999</v>
      </c>
      <c r="O691" s="25"/>
      <c r="P691" s="26">
        <f t="shared" si="197"/>
        <v>0</v>
      </c>
    </row>
    <row r="692" spans="1:16" ht="93.75" customHeight="1" x14ac:dyDescent="0.2">
      <c r="A692" s="134"/>
      <c r="B692" s="180" t="s">
        <v>216</v>
      </c>
      <c r="C692" s="58" t="s">
        <v>292</v>
      </c>
      <c r="D692" s="33"/>
      <c r="E692" s="21" t="s">
        <v>14</v>
      </c>
      <c r="F692" s="22" t="s">
        <v>13</v>
      </c>
      <c r="G692" s="23">
        <v>2</v>
      </c>
      <c r="H692" s="24">
        <v>12.86</v>
      </c>
      <c r="I692" s="25"/>
      <c r="J692" s="26">
        <f t="shared" si="195"/>
        <v>0</v>
      </c>
      <c r="K692" s="26">
        <f t="shared" si="188"/>
        <v>12.216999999999999</v>
      </c>
      <c r="L692" s="27"/>
      <c r="M692" s="28">
        <f t="shared" si="196"/>
        <v>0</v>
      </c>
      <c r="N692" s="26">
        <f t="shared" si="189"/>
        <v>11.316799999999999</v>
      </c>
      <c r="O692" s="25"/>
      <c r="P692" s="26">
        <f t="shared" si="197"/>
        <v>0</v>
      </c>
    </row>
    <row r="693" spans="1:16" ht="93.75" customHeight="1" x14ac:dyDescent="0.2">
      <c r="A693" s="134"/>
      <c r="B693" s="180" t="s">
        <v>463</v>
      </c>
      <c r="C693" s="58" t="s">
        <v>464</v>
      </c>
      <c r="D693" s="33"/>
      <c r="E693" s="21" t="s">
        <v>14</v>
      </c>
      <c r="F693" s="22" t="s">
        <v>13</v>
      </c>
      <c r="G693" s="23">
        <v>2</v>
      </c>
      <c r="H693" s="24">
        <v>13.74</v>
      </c>
      <c r="I693" s="25"/>
      <c r="J693" s="26">
        <f t="shared" si="195"/>
        <v>0</v>
      </c>
      <c r="K693" s="26">
        <f t="shared" si="188"/>
        <v>13.052999999999999</v>
      </c>
      <c r="L693" s="27"/>
      <c r="M693" s="28">
        <f t="shared" si="196"/>
        <v>0</v>
      </c>
      <c r="N693" s="26">
        <f t="shared" si="189"/>
        <v>12.091200000000001</v>
      </c>
      <c r="O693" s="25"/>
      <c r="P693" s="26">
        <f t="shared" si="197"/>
        <v>0</v>
      </c>
    </row>
    <row r="694" spans="1:16" ht="93.75" customHeight="1" x14ac:dyDescent="0.2">
      <c r="A694" s="134"/>
      <c r="B694" s="180" t="s">
        <v>596</v>
      </c>
      <c r="C694" s="58" t="s">
        <v>597</v>
      </c>
      <c r="D694" s="33"/>
      <c r="E694" s="21" t="s">
        <v>14</v>
      </c>
      <c r="F694" s="22" t="s">
        <v>13</v>
      </c>
      <c r="G694" s="23">
        <v>2</v>
      </c>
      <c r="H694" s="24">
        <v>18.03</v>
      </c>
      <c r="I694" s="25"/>
      <c r="J694" s="26">
        <f t="shared" si="195"/>
        <v>0</v>
      </c>
      <c r="K694" s="26">
        <f t="shared" si="188"/>
        <v>17.128499999999999</v>
      </c>
      <c r="L694" s="27"/>
      <c r="M694" s="28">
        <f t="shared" si="196"/>
        <v>0</v>
      </c>
      <c r="N694" s="26">
        <f t="shared" si="189"/>
        <v>15.866400000000001</v>
      </c>
      <c r="O694" s="25"/>
      <c r="P694" s="26">
        <f t="shared" si="197"/>
        <v>0</v>
      </c>
    </row>
    <row r="695" spans="1:16" ht="93.75" customHeight="1" x14ac:dyDescent="0.2">
      <c r="A695" s="134"/>
      <c r="B695" s="180" t="s">
        <v>466</v>
      </c>
      <c r="C695" s="58" t="s">
        <v>467</v>
      </c>
      <c r="D695" s="33"/>
      <c r="E695" s="21" t="s">
        <v>419</v>
      </c>
      <c r="F695" s="22" t="s">
        <v>13</v>
      </c>
      <c r="G695" s="23">
        <v>2</v>
      </c>
      <c r="H695" s="24">
        <v>13.77</v>
      </c>
      <c r="I695" s="25"/>
      <c r="J695" s="26">
        <f t="shared" si="195"/>
        <v>0</v>
      </c>
      <c r="K695" s="26">
        <f t="shared" si="188"/>
        <v>13.081499999999998</v>
      </c>
      <c r="L695" s="27"/>
      <c r="M695" s="28">
        <f t="shared" si="196"/>
        <v>0</v>
      </c>
      <c r="N695" s="26">
        <f t="shared" si="189"/>
        <v>12.117599999999999</v>
      </c>
      <c r="O695" s="25"/>
      <c r="P695" s="26">
        <f t="shared" si="197"/>
        <v>0</v>
      </c>
    </row>
    <row r="696" spans="1:16" ht="93.75" customHeight="1" x14ac:dyDescent="0.2">
      <c r="A696" s="134"/>
      <c r="B696" s="180" t="s">
        <v>423</v>
      </c>
      <c r="C696" s="58" t="s">
        <v>424</v>
      </c>
      <c r="D696" s="33"/>
      <c r="E696" s="21" t="s">
        <v>419</v>
      </c>
      <c r="F696" s="22" t="s">
        <v>13</v>
      </c>
      <c r="G696" s="23">
        <v>2</v>
      </c>
      <c r="H696" s="24">
        <v>13.77</v>
      </c>
      <c r="I696" s="25"/>
      <c r="J696" s="26">
        <f t="shared" si="195"/>
        <v>0</v>
      </c>
      <c r="K696" s="26">
        <f t="shared" si="188"/>
        <v>13.081499999999998</v>
      </c>
      <c r="L696" s="27"/>
      <c r="M696" s="28">
        <f t="shared" si="196"/>
        <v>0</v>
      </c>
      <c r="N696" s="26">
        <f t="shared" si="189"/>
        <v>12.117599999999999</v>
      </c>
      <c r="O696" s="25"/>
      <c r="P696" s="26">
        <f t="shared" si="197"/>
        <v>0</v>
      </c>
    </row>
    <row r="697" spans="1:16" ht="93.75" customHeight="1" x14ac:dyDescent="0.2">
      <c r="A697" s="134"/>
      <c r="B697" s="180" t="s">
        <v>439</v>
      </c>
      <c r="C697" s="58" t="s">
        <v>440</v>
      </c>
      <c r="D697" s="33"/>
      <c r="E697" s="21" t="s">
        <v>15</v>
      </c>
      <c r="F697" s="22" t="s">
        <v>13</v>
      </c>
      <c r="G697" s="23">
        <v>2</v>
      </c>
      <c r="H697" s="24">
        <v>9.43</v>
      </c>
      <c r="I697" s="25"/>
      <c r="J697" s="26">
        <f t="shared" si="195"/>
        <v>0</v>
      </c>
      <c r="K697" s="26">
        <f t="shared" si="188"/>
        <v>8.958499999999999</v>
      </c>
      <c r="L697" s="27"/>
      <c r="M697" s="28">
        <f t="shared" si="196"/>
        <v>0</v>
      </c>
      <c r="N697" s="26">
        <f t="shared" si="189"/>
        <v>8.2983999999999991</v>
      </c>
      <c r="O697" s="25"/>
      <c r="P697" s="26">
        <f t="shared" si="197"/>
        <v>0</v>
      </c>
    </row>
    <row r="698" spans="1:16" ht="93.75" customHeight="1" x14ac:dyDescent="0.2">
      <c r="A698" s="134"/>
      <c r="B698" s="180" t="s">
        <v>288</v>
      </c>
      <c r="C698" s="58" t="s">
        <v>289</v>
      </c>
      <c r="D698" s="33"/>
      <c r="E698" s="21" t="s">
        <v>15</v>
      </c>
      <c r="F698" s="22" t="s">
        <v>13</v>
      </c>
      <c r="G698" s="23">
        <v>2</v>
      </c>
      <c r="H698" s="24">
        <v>12.86</v>
      </c>
      <c r="I698" s="25"/>
      <c r="J698" s="26">
        <f t="shared" si="195"/>
        <v>0</v>
      </c>
      <c r="K698" s="26">
        <f t="shared" si="188"/>
        <v>12.216999999999999</v>
      </c>
      <c r="L698" s="27"/>
      <c r="M698" s="28">
        <f t="shared" si="196"/>
        <v>0</v>
      </c>
      <c r="N698" s="26">
        <f t="shared" si="189"/>
        <v>11.316799999999999</v>
      </c>
      <c r="O698" s="25"/>
      <c r="P698" s="26">
        <f t="shared" si="197"/>
        <v>0</v>
      </c>
    </row>
    <row r="699" spans="1:16" ht="93.75" customHeight="1" x14ac:dyDescent="0.2">
      <c r="A699" s="134"/>
      <c r="B699" s="180" t="s">
        <v>290</v>
      </c>
      <c r="C699" s="58" t="s">
        <v>291</v>
      </c>
      <c r="D699" s="33"/>
      <c r="E699" s="21" t="s">
        <v>15</v>
      </c>
      <c r="F699" s="22" t="s">
        <v>13</v>
      </c>
      <c r="G699" s="23">
        <v>2</v>
      </c>
      <c r="H699" s="24">
        <v>12.86</v>
      </c>
      <c r="I699" s="25"/>
      <c r="J699" s="26">
        <f t="shared" si="195"/>
        <v>0</v>
      </c>
      <c r="K699" s="26">
        <f t="shared" si="188"/>
        <v>12.216999999999999</v>
      </c>
      <c r="L699" s="27"/>
      <c r="M699" s="28">
        <f t="shared" si="196"/>
        <v>0</v>
      </c>
      <c r="N699" s="26">
        <f t="shared" si="189"/>
        <v>11.316799999999999</v>
      </c>
      <c r="O699" s="25"/>
      <c r="P699" s="26">
        <f t="shared" si="197"/>
        <v>0</v>
      </c>
    </row>
    <row r="700" spans="1:16" ht="93.75" customHeight="1" x14ac:dyDescent="0.2">
      <c r="A700" s="134"/>
      <c r="B700" s="180" t="s">
        <v>217</v>
      </c>
      <c r="C700" s="58" t="s">
        <v>218</v>
      </c>
      <c r="D700" s="33"/>
      <c r="E700" s="21" t="s">
        <v>15</v>
      </c>
      <c r="F700" s="22" t="s">
        <v>13</v>
      </c>
      <c r="G700" s="23">
        <v>2</v>
      </c>
      <c r="H700" s="24">
        <v>9.2799999999999994</v>
      </c>
      <c r="I700" s="25"/>
      <c r="J700" s="26">
        <f t="shared" si="195"/>
        <v>0</v>
      </c>
      <c r="K700" s="26">
        <f t="shared" si="188"/>
        <v>8.8159999999999989</v>
      </c>
      <c r="L700" s="27"/>
      <c r="M700" s="28">
        <f t="shared" si="196"/>
        <v>0</v>
      </c>
      <c r="N700" s="26">
        <f t="shared" si="189"/>
        <v>8.1663999999999994</v>
      </c>
      <c r="O700" s="25"/>
      <c r="P700" s="26">
        <f t="shared" si="197"/>
        <v>0</v>
      </c>
    </row>
    <row r="701" spans="1:16" ht="93.75" customHeight="1" x14ac:dyDescent="0.2">
      <c r="A701" s="134"/>
      <c r="B701" s="180" t="s">
        <v>219</v>
      </c>
      <c r="C701" s="109" t="s">
        <v>220</v>
      </c>
      <c r="D701" s="69"/>
      <c r="E701" s="97" t="s">
        <v>15</v>
      </c>
      <c r="F701" s="61" t="s">
        <v>13</v>
      </c>
      <c r="G701" s="62">
        <v>2</v>
      </c>
      <c r="H701" s="63">
        <v>9.2799999999999994</v>
      </c>
      <c r="I701" s="25"/>
      <c r="J701" s="64">
        <f t="shared" si="195"/>
        <v>0</v>
      </c>
      <c r="K701" s="26">
        <f t="shared" si="188"/>
        <v>8.8159999999999989</v>
      </c>
      <c r="L701" s="27"/>
      <c r="M701" s="65">
        <f t="shared" si="196"/>
        <v>0</v>
      </c>
      <c r="N701" s="26">
        <f t="shared" si="189"/>
        <v>8.1663999999999994</v>
      </c>
      <c r="O701" s="25"/>
      <c r="P701" s="64">
        <f t="shared" si="197"/>
        <v>0</v>
      </c>
    </row>
    <row r="702" spans="1:16" ht="75.599999999999994" customHeight="1" x14ac:dyDescent="0.2">
      <c r="A702" s="134"/>
      <c r="B702" s="196"/>
      <c r="C702" s="106"/>
      <c r="D702" s="106"/>
      <c r="E702" s="106"/>
      <c r="F702" s="106"/>
      <c r="G702" s="196" t="s">
        <v>1263</v>
      </c>
      <c r="H702" s="106"/>
      <c r="I702" s="106"/>
      <c r="J702" s="106"/>
      <c r="K702" s="106"/>
      <c r="L702" s="106"/>
      <c r="M702" s="106"/>
      <c r="N702" s="106"/>
      <c r="O702" s="106"/>
      <c r="P702" s="106"/>
    </row>
    <row r="703" spans="1:16" ht="93.75" customHeight="1" x14ac:dyDescent="0.2">
      <c r="A703" s="134"/>
      <c r="B703" s="180" t="s">
        <v>1264</v>
      </c>
      <c r="C703" s="108" t="s">
        <v>1848</v>
      </c>
      <c r="D703" s="86"/>
      <c r="E703" s="71" t="s">
        <v>6</v>
      </c>
      <c r="F703" s="79" t="s">
        <v>13</v>
      </c>
      <c r="G703" s="73">
        <v>2</v>
      </c>
      <c r="H703" s="74">
        <v>5.41</v>
      </c>
      <c r="I703" s="25"/>
      <c r="J703" s="75">
        <f>+H703*I703</f>
        <v>0</v>
      </c>
      <c r="K703" s="26">
        <f t="shared" si="188"/>
        <v>5.1395</v>
      </c>
      <c r="L703" s="27"/>
      <c r="M703" s="76">
        <f>K703*L703</f>
        <v>0</v>
      </c>
      <c r="N703" s="26">
        <f t="shared" si="189"/>
        <v>4.7608000000000006</v>
      </c>
      <c r="O703" s="25"/>
      <c r="P703" s="75">
        <f>+N703*O703</f>
        <v>0</v>
      </c>
    </row>
    <row r="704" spans="1:16" ht="93.75" customHeight="1" x14ac:dyDescent="0.2">
      <c r="A704" s="134"/>
      <c r="B704" s="180" t="s">
        <v>1265</v>
      </c>
      <c r="C704" s="58" t="s">
        <v>1268</v>
      </c>
      <c r="D704" s="33"/>
      <c r="E704" s="21" t="s">
        <v>6</v>
      </c>
      <c r="F704" s="22" t="s">
        <v>13</v>
      </c>
      <c r="G704" s="23">
        <v>2</v>
      </c>
      <c r="H704" s="24">
        <v>5.61</v>
      </c>
      <c r="I704" s="25"/>
      <c r="J704" s="26">
        <f>+H704*I704</f>
        <v>0</v>
      </c>
      <c r="K704" s="26">
        <f t="shared" si="188"/>
        <v>5.3295000000000003</v>
      </c>
      <c r="L704" s="27"/>
      <c r="M704" s="28">
        <f>K704*L704</f>
        <v>0</v>
      </c>
      <c r="N704" s="26">
        <f t="shared" si="189"/>
        <v>4.9368000000000007</v>
      </c>
      <c r="O704" s="25"/>
      <c r="P704" s="26">
        <f>+N704*O704</f>
        <v>0</v>
      </c>
    </row>
    <row r="705" spans="1:16" ht="93.75" customHeight="1" x14ac:dyDescent="0.2">
      <c r="A705" s="134"/>
      <c r="B705" s="180" t="s">
        <v>1266</v>
      </c>
      <c r="C705" s="58" t="s">
        <v>1270</v>
      </c>
      <c r="D705" s="33"/>
      <c r="E705" s="21" t="s">
        <v>11</v>
      </c>
      <c r="F705" s="22" t="s">
        <v>13</v>
      </c>
      <c r="G705" s="23">
        <v>2</v>
      </c>
      <c r="H705" s="24">
        <v>6.68</v>
      </c>
      <c r="I705" s="25"/>
      <c r="J705" s="26">
        <f>+H705*I705</f>
        <v>0</v>
      </c>
      <c r="K705" s="26">
        <f t="shared" si="188"/>
        <v>6.3459999999999992</v>
      </c>
      <c r="L705" s="27"/>
      <c r="M705" s="28">
        <f>K705*L705</f>
        <v>0</v>
      </c>
      <c r="N705" s="26">
        <f t="shared" si="189"/>
        <v>5.8784000000000001</v>
      </c>
      <c r="O705" s="25"/>
      <c r="P705" s="26">
        <f>+N705*O705</f>
        <v>0</v>
      </c>
    </row>
    <row r="706" spans="1:16" ht="93.75" customHeight="1" x14ac:dyDescent="0.2">
      <c r="A706" s="134"/>
      <c r="B706" s="180" t="s">
        <v>1267</v>
      </c>
      <c r="C706" s="109" t="s">
        <v>1269</v>
      </c>
      <c r="D706" s="69"/>
      <c r="E706" s="97" t="s">
        <v>11</v>
      </c>
      <c r="F706" s="61" t="s">
        <v>13</v>
      </c>
      <c r="G706" s="62">
        <v>2</v>
      </c>
      <c r="H706" s="63">
        <v>4.93</v>
      </c>
      <c r="I706" s="25"/>
      <c r="J706" s="64">
        <f>+H706*I706</f>
        <v>0</v>
      </c>
      <c r="K706" s="26">
        <f t="shared" si="188"/>
        <v>4.6834999999999996</v>
      </c>
      <c r="L706" s="27"/>
      <c r="M706" s="65">
        <f>K706*L706</f>
        <v>0</v>
      </c>
      <c r="N706" s="26">
        <f t="shared" si="189"/>
        <v>4.3384</v>
      </c>
      <c r="O706" s="25"/>
      <c r="P706" s="64">
        <f>+N706*O706</f>
        <v>0</v>
      </c>
    </row>
    <row r="707" spans="1:16" ht="67.900000000000006" customHeight="1" x14ac:dyDescent="0.2">
      <c r="A707" s="134"/>
      <c r="B707" s="196"/>
      <c r="C707" s="106"/>
      <c r="D707" s="106"/>
      <c r="E707" s="106"/>
      <c r="F707" s="106"/>
      <c r="G707" s="196" t="s">
        <v>299</v>
      </c>
      <c r="H707" s="106"/>
      <c r="I707" s="106"/>
      <c r="J707" s="106"/>
      <c r="K707" s="106"/>
      <c r="L707" s="106"/>
      <c r="M707" s="106"/>
      <c r="N707" s="106"/>
      <c r="O707" s="106"/>
      <c r="P707" s="106"/>
    </row>
    <row r="708" spans="1:16" ht="93.75" customHeight="1" x14ac:dyDescent="0.2">
      <c r="A708" s="134"/>
      <c r="B708" s="180" t="s">
        <v>653</v>
      </c>
      <c r="C708" s="108" t="s">
        <v>654</v>
      </c>
      <c r="D708" s="86"/>
      <c r="E708" s="71" t="s">
        <v>11</v>
      </c>
      <c r="F708" s="79" t="s">
        <v>87</v>
      </c>
      <c r="G708" s="73">
        <v>2</v>
      </c>
      <c r="H708" s="74">
        <v>2.99</v>
      </c>
      <c r="I708" s="25"/>
      <c r="J708" s="75">
        <f t="shared" ref="J708:J740" si="198">+H708*I708</f>
        <v>0</v>
      </c>
      <c r="K708" s="26">
        <f t="shared" si="188"/>
        <v>2.8405</v>
      </c>
      <c r="L708" s="27"/>
      <c r="M708" s="76">
        <f t="shared" ref="M708:M740" si="199">K708*L708</f>
        <v>0</v>
      </c>
      <c r="N708" s="26">
        <f t="shared" si="189"/>
        <v>2.6312000000000002</v>
      </c>
      <c r="O708" s="25"/>
      <c r="P708" s="75">
        <f t="shared" ref="P708:P740" si="200">+N708*O708</f>
        <v>0</v>
      </c>
    </row>
    <row r="709" spans="1:16" ht="93.75" customHeight="1" x14ac:dyDescent="0.2">
      <c r="A709" s="134"/>
      <c r="B709" s="326" t="s">
        <v>1812</v>
      </c>
      <c r="C709" s="389" t="s">
        <v>1813</v>
      </c>
      <c r="D709" s="372"/>
      <c r="E709" s="373" t="s">
        <v>11</v>
      </c>
      <c r="F709" s="374" t="s">
        <v>87</v>
      </c>
      <c r="G709" s="342">
        <v>2</v>
      </c>
      <c r="H709" s="343">
        <v>3.41</v>
      </c>
      <c r="I709" s="25"/>
      <c r="J709" s="75">
        <f t="shared" si="198"/>
        <v>0</v>
      </c>
      <c r="K709" s="26">
        <f>H709*(1-5%)</f>
        <v>3.2395</v>
      </c>
      <c r="L709" s="27"/>
      <c r="M709" s="76">
        <f t="shared" si="199"/>
        <v>0</v>
      </c>
      <c r="N709" s="26">
        <f>H709*(1-12%)</f>
        <v>3.0008000000000004</v>
      </c>
      <c r="O709" s="25"/>
      <c r="P709" s="75">
        <f t="shared" si="200"/>
        <v>0</v>
      </c>
    </row>
    <row r="710" spans="1:16" ht="93.75" customHeight="1" x14ac:dyDescent="0.2">
      <c r="A710" s="134"/>
      <c r="B710" s="180" t="s">
        <v>45</v>
      </c>
      <c r="C710" s="149" t="s">
        <v>46</v>
      </c>
      <c r="D710" s="33"/>
      <c r="E710" s="21" t="s">
        <v>6</v>
      </c>
      <c r="F710" s="22" t="s">
        <v>83</v>
      </c>
      <c r="G710" s="23">
        <v>2</v>
      </c>
      <c r="H710" s="24">
        <v>1.79</v>
      </c>
      <c r="I710" s="25"/>
      <c r="J710" s="26">
        <f t="shared" si="198"/>
        <v>0</v>
      </c>
      <c r="K710" s="26">
        <f t="shared" si="188"/>
        <v>1.7004999999999999</v>
      </c>
      <c r="L710" s="27"/>
      <c r="M710" s="28">
        <f t="shared" si="199"/>
        <v>0</v>
      </c>
      <c r="N710" s="26">
        <f t="shared" si="189"/>
        <v>1.5751999999999999</v>
      </c>
      <c r="O710" s="25"/>
      <c r="P710" s="26">
        <f t="shared" si="200"/>
        <v>0</v>
      </c>
    </row>
    <row r="711" spans="1:16" ht="93.75" customHeight="1" x14ac:dyDescent="0.2">
      <c r="A711" s="134"/>
      <c r="B711" s="180" t="s">
        <v>155</v>
      </c>
      <c r="C711" s="149" t="s">
        <v>156</v>
      </c>
      <c r="D711" s="33"/>
      <c r="E711" s="21" t="s">
        <v>6</v>
      </c>
      <c r="F711" s="22" t="s">
        <v>87</v>
      </c>
      <c r="G711" s="23">
        <v>2</v>
      </c>
      <c r="H711" s="24">
        <v>3.39</v>
      </c>
      <c r="I711" s="25"/>
      <c r="J711" s="26">
        <f t="shared" si="198"/>
        <v>0</v>
      </c>
      <c r="K711" s="26">
        <f t="shared" si="188"/>
        <v>3.2204999999999999</v>
      </c>
      <c r="L711" s="27"/>
      <c r="M711" s="28">
        <f t="shared" si="199"/>
        <v>0</v>
      </c>
      <c r="N711" s="26">
        <f t="shared" si="189"/>
        <v>2.9832000000000001</v>
      </c>
      <c r="O711" s="25"/>
      <c r="P711" s="26">
        <f t="shared" si="200"/>
        <v>0</v>
      </c>
    </row>
    <row r="712" spans="1:16" ht="93.75" customHeight="1" x14ac:dyDescent="0.2">
      <c r="A712" s="134"/>
      <c r="B712" s="180" t="s">
        <v>644</v>
      </c>
      <c r="C712" s="149" t="s">
        <v>645</v>
      </c>
      <c r="D712" s="33"/>
      <c r="E712" s="21" t="s">
        <v>6</v>
      </c>
      <c r="F712" s="22" t="s">
        <v>87</v>
      </c>
      <c r="G712" s="23">
        <v>2</v>
      </c>
      <c r="H712" s="24">
        <v>3.99</v>
      </c>
      <c r="I712" s="25"/>
      <c r="J712" s="26">
        <f t="shared" si="198"/>
        <v>0</v>
      </c>
      <c r="K712" s="26">
        <f t="shared" si="188"/>
        <v>3.7905000000000002</v>
      </c>
      <c r="L712" s="27"/>
      <c r="M712" s="28">
        <f t="shared" si="199"/>
        <v>0</v>
      </c>
      <c r="N712" s="26">
        <f t="shared" si="189"/>
        <v>3.5112000000000001</v>
      </c>
      <c r="O712" s="25"/>
      <c r="P712" s="26">
        <f t="shared" si="200"/>
        <v>0</v>
      </c>
    </row>
    <row r="713" spans="1:16" ht="93.75" customHeight="1" x14ac:dyDescent="0.2">
      <c r="A713" s="134"/>
      <c r="B713" s="180" t="s">
        <v>639</v>
      </c>
      <c r="C713" s="149" t="s">
        <v>640</v>
      </c>
      <c r="D713" s="33"/>
      <c r="E713" s="21" t="s">
        <v>6</v>
      </c>
      <c r="F713" s="22" t="s">
        <v>91</v>
      </c>
      <c r="G713" s="23">
        <v>2</v>
      </c>
      <c r="H713" s="24">
        <v>2.4900000000000002</v>
      </c>
      <c r="I713" s="25"/>
      <c r="J713" s="26">
        <f t="shared" si="198"/>
        <v>0</v>
      </c>
      <c r="K713" s="26">
        <f t="shared" si="188"/>
        <v>2.3654999999999999</v>
      </c>
      <c r="L713" s="27"/>
      <c r="M713" s="28">
        <f t="shared" si="199"/>
        <v>0</v>
      </c>
      <c r="N713" s="26">
        <f t="shared" si="189"/>
        <v>2.1912000000000003</v>
      </c>
      <c r="O713" s="25"/>
      <c r="P713" s="26">
        <f t="shared" si="200"/>
        <v>0</v>
      </c>
    </row>
    <row r="714" spans="1:16" ht="93.75" customHeight="1" x14ac:dyDescent="0.2">
      <c r="A714" s="134"/>
      <c r="B714" s="180" t="s">
        <v>153</v>
      </c>
      <c r="C714" s="149" t="s">
        <v>154</v>
      </c>
      <c r="D714" s="33"/>
      <c r="E714" s="21" t="s">
        <v>6</v>
      </c>
      <c r="F714" s="22" t="s">
        <v>91</v>
      </c>
      <c r="G714" s="23">
        <v>2</v>
      </c>
      <c r="H714" s="24">
        <v>2.19</v>
      </c>
      <c r="I714" s="25"/>
      <c r="J714" s="26">
        <f t="shared" si="198"/>
        <v>0</v>
      </c>
      <c r="K714" s="26">
        <f t="shared" si="188"/>
        <v>2.0804999999999998</v>
      </c>
      <c r="L714" s="27"/>
      <c r="M714" s="28">
        <f t="shared" si="199"/>
        <v>0</v>
      </c>
      <c r="N714" s="26">
        <f t="shared" si="189"/>
        <v>1.9272</v>
      </c>
      <c r="O714" s="25"/>
      <c r="P714" s="26">
        <f t="shared" si="200"/>
        <v>0</v>
      </c>
    </row>
    <row r="715" spans="1:16" ht="93.75" customHeight="1" x14ac:dyDescent="0.2">
      <c r="A715" s="134"/>
      <c r="B715" s="326" t="s">
        <v>1646</v>
      </c>
      <c r="C715" s="325" t="s">
        <v>1648</v>
      </c>
      <c r="D715" s="320"/>
      <c r="E715" s="328" t="s">
        <v>6</v>
      </c>
      <c r="F715" s="322" t="s">
        <v>1647</v>
      </c>
      <c r="G715" s="323">
        <v>2</v>
      </c>
      <c r="H715" s="324">
        <v>4.75</v>
      </c>
      <c r="I715" s="25"/>
      <c r="J715" s="26">
        <f t="shared" si="198"/>
        <v>0</v>
      </c>
      <c r="K715" s="26">
        <f t="shared" si="188"/>
        <v>4.5125000000000002</v>
      </c>
      <c r="L715" s="27"/>
      <c r="M715" s="28">
        <f t="shared" si="199"/>
        <v>0</v>
      </c>
      <c r="N715" s="26">
        <f t="shared" si="189"/>
        <v>4.18</v>
      </c>
      <c r="O715" s="25"/>
      <c r="P715" s="26">
        <f t="shared" si="200"/>
        <v>0</v>
      </c>
    </row>
    <row r="716" spans="1:16" ht="93.75" customHeight="1" x14ac:dyDescent="0.2">
      <c r="A716" s="134"/>
      <c r="B716" s="180" t="s">
        <v>368</v>
      </c>
      <c r="C716" s="149" t="s">
        <v>369</v>
      </c>
      <c r="D716" s="33"/>
      <c r="E716" s="21" t="s">
        <v>6</v>
      </c>
      <c r="F716" s="22" t="s">
        <v>88</v>
      </c>
      <c r="G716" s="23">
        <v>2</v>
      </c>
      <c r="H716" s="24">
        <v>3.47</v>
      </c>
      <c r="I716" s="25"/>
      <c r="J716" s="26">
        <f t="shared" si="198"/>
        <v>0</v>
      </c>
      <c r="K716" s="26">
        <f t="shared" si="188"/>
        <v>3.2965</v>
      </c>
      <c r="L716" s="27"/>
      <c r="M716" s="28">
        <f t="shared" si="199"/>
        <v>0</v>
      </c>
      <c r="N716" s="26">
        <f t="shared" si="189"/>
        <v>3.0536000000000003</v>
      </c>
      <c r="O716" s="25"/>
      <c r="P716" s="26">
        <f t="shared" si="200"/>
        <v>0</v>
      </c>
    </row>
    <row r="717" spans="1:16" ht="93.75" customHeight="1" x14ac:dyDescent="0.2">
      <c r="A717" s="134"/>
      <c r="B717" s="180" t="s">
        <v>47</v>
      </c>
      <c r="C717" s="149" t="s">
        <v>48</v>
      </c>
      <c r="D717" s="33"/>
      <c r="E717" s="21" t="s">
        <v>6</v>
      </c>
      <c r="F717" s="22" t="s">
        <v>91</v>
      </c>
      <c r="G717" s="23">
        <v>2</v>
      </c>
      <c r="H717" s="24">
        <v>1.59</v>
      </c>
      <c r="I717" s="25"/>
      <c r="J717" s="26">
        <f t="shared" si="198"/>
        <v>0</v>
      </c>
      <c r="K717" s="26">
        <f t="shared" si="188"/>
        <v>1.5105</v>
      </c>
      <c r="L717" s="27"/>
      <c r="M717" s="28">
        <f t="shared" si="199"/>
        <v>0</v>
      </c>
      <c r="N717" s="26">
        <f t="shared" si="189"/>
        <v>1.3992</v>
      </c>
      <c r="O717" s="25"/>
      <c r="P717" s="26">
        <f t="shared" si="200"/>
        <v>0</v>
      </c>
    </row>
    <row r="718" spans="1:16" ht="93.75" customHeight="1" x14ac:dyDescent="0.2">
      <c r="A718" s="134"/>
      <c r="B718" s="180" t="s">
        <v>648</v>
      </c>
      <c r="C718" s="149" t="s">
        <v>649</v>
      </c>
      <c r="D718" s="33"/>
      <c r="E718" s="21" t="s">
        <v>6</v>
      </c>
      <c r="F718" s="22" t="s">
        <v>51</v>
      </c>
      <c r="G718" s="23">
        <v>2</v>
      </c>
      <c r="H718" s="24">
        <v>4.99</v>
      </c>
      <c r="I718" s="25"/>
      <c r="J718" s="26">
        <f t="shared" si="198"/>
        <v>0</v>
      </c>
      <c r="K718" s="26">
        <f t="shared" si="188"/>
        <v>4.7404999999999999</v>
      </c>
      <c r="L718" s="27"/>
      <c r="M718" s="28">
        <f t="shared" si="199"/>
        <v>0</v>
      </c>
      <c r="N718" s="26">
        <f t="shared" si="189"/>
        <v>4.3912000000000004</v>
      </c>
      <c r="O718" s="25"/>
      <c r="P718" s="26">
        <f t="shared" si="200"/>
        <v>0</v>
      </c>
    </row>
    <row r="719" spans="1:16" ht="93.75" customHeight="1" x14ac:dyDescent="0.2">
      <c r="A719" s="134"/>
      <c r="B719" s="195">
        <v>55574221</v>
      </c>
      <c r="C719" s="149" t="s">
        <v>49</v>
      </c>
      <c r="D719" s="33"/>
      <c r="E719" s="21" t="s">
        <v>6</v>
      </c>
      <c r="F719" s="22" t="s">
        <v>90</v>
      </c>
      <c r="G719" s="23">
        <v>2</v>
      </c>
      <c r="H719" s="24">
        <v>1.69</v>
      </c>
      <c r="I719" s="25"/>
      <c r="J719" s="26">
        <f t="shared" si="198"/>
        <v>0</v>
      </c>
      <c r="K719" s="26">
        <f t="shared" si="188"/>
        <v>1.6054999999999999</v>
      </c>
      <c r="L719" s="27"/>
      <c r="M719" s="28">
        <f t="shared" si="199"/>
        <v>0</v>
      </c>
      <c r="N719" s="26">
        <f t="shared" si="189"/>
        <v>1.4871999999999999</v>
      </c>
      <c r="O719" s="25"/>
      <c r="P719" s="26">
        <f t="shared" si="200"/>
        <v>0</v>
      </c>
    </row>
    <row r="720" spans="1:16" ht="93.75" customHeight="1" x14ac:dyDescent="0.2">
      <c r="A720" s="134"/>
      <c r="B720" s="195" t="s">
        <v>646</v>
      </c>
      <c r="C720" s="149" t="s">
        <v>647</v>
      </c>
      <c r="D720" s="33"/>
      <c r="E720" s="21" t="s">
        <v>6</v>
      </c>
      <c r="F720" s="22" t="s">
        <v>90</v>
      </c>
      <c r="G720" s="23">
        <v>2</v>
      </c>
      <c r="H720" s="24">
        <v>2.4900000000000002</v>
      </c>
      <c r="I720" s="25"/>
      <c r="J720" s="26">
        <f t="shared" si="198"/>
        <v>0</v>
      </c>
      <c r="K720" s="26">
        <f t="shared" si="188"/>
        <v>2.3654999999999999</v>
      </c>
      <c r="L720" s="27"/>
      <c r="M720" s="28">
        <f t="shared" si="199"/>
        <v>0</v>
      </c>
      <c r="N720" s="26">
        <f t="shared" si="189"/>
        <v>2.1912000000000003</v>
      </c>
      <c r="O720" s="25"/>
      <c r="P720" s="26">
        <f t="shared" si="200"/>
        <v>0</v>
      </c>
    </row>
    <row r="721" spans="1:16" ht="93.75" customHeight="1" x14ac:dyDescent="0.2">
      <c r="A721" s="134"/>
      <c r="B721" s="195" t="s">
        <v>1846</v>
      </c>
      <c r="C721" s="149" t="s">
        <v>1847</v>
      </c>
      <c r="D721" s="33"/>
      <c r="E721" s="21" t="s">
        <v>6</v>
      </c>
      <c r="F721" s="22" t="s">
        <v>90</v>
      </c>
      <c r="G721" s="23">
        <v>2</v>
      </c>
      <c r="H721" s="24">
        <v>3.41</v>
      </c>
      <c r="I721" s="25"/>
      <c r="J721" s="26">
        <f t="shared" si="198"/>
        <v>0</v>
      </c>
      <c r="K721" s="26">
        <f t="shared" si="188"/>
        <v>3.2395</v>
      </c>
      <c r="L721" s="27"/>
      <c r="M721" s="28">
        <f t="shared" si="199"/>
        <v>0</v>
      </c>
      <c r="N721" s="26">
        <f t="shared" si="189"/>
        <v>3.0008000000000004</v>
      </c>
      <c r="O721" s="25"/>
      <c r="P721" s="26">
        <f t="shared" si="200"/>
        <v>0</v>
      </c>
    </row>
    <row r="722" spans="1:16" ht="93.75" customHeight="1" x14ac:dyDescent="0.2">
      <c r="A722" s="134"/>
      <c r="B722" s="380" t="s">
        <v>1112</v>
      </c>
      <c r="C722" s="325" t="s">
        <v>1113</v>
      </c>
      <c r="D722" s="320"/>
      <c r="E722" s="328" t="s">
        <v>6</v>
      </c>
      <c r="F722" s="322" t="s">
        <v>214</v>
      </c>
      <c r="G722" s="323">
        <v>2</v>
      </c>
      <c r="H722" s="324">
        <v>1.58</v>
      </c>
      <c r="I722" s="25"/>
      <c r="J722" s="26">
        <f t="shared" si="198"/>
        <v>0</v>
      </c>
      <c r="K722" s="26">
        <f t="shared" si="188"/>
        <v>1.5009999999999999</v>
      </c>
      <c r="L722" s="27"/>
      <c r="M722" s="28">
        <f t="shared" si="199"/>
        <v>0</v>
      </c>
      <c r="N722" s="26">
        <f t="shared" si="189"/>
        <v>1.3904000000000001</v>
      </c>
      <c r="O722" s="25"/>
      <c r="P722" s="26">
        <f t="shared" si="200"/>
        <v>0</v>
      </c>
    </row>
    <row r="723" spans="1:16" ht="93.75" customHeight="1" x14ac:dyDescent="0.2">
      <c r="A723" s="134"/>
      <c r="B723" s="195">
        <v>90410741</v>
      </c>
      <c r="C723" s="149" t="s">
        <v>643</v>
      </c>
      <c r="D723" s="33"/>
      <c r="E723" s="21" t="s">
        <v>6</v>
      </c>
      <c r="F723" s="22" t="s">
        <v>51</v>
      </c>
      <c r="G723" s="23">
        <v>2</v>
      </c>
      <c r="H723" s="24">
        <v>2.59</v>
      </c>
      <c r="I723" s="25"/>
      <c r="J723" s="26">
        <f t="shared" si="198"/>
        <v>0</v>
      </c>
      <c r="K723" s="26">
        <f t="shared" si="188"/>
        <v>2.4604999999999997</v>
      </c>
      <c r="L723" s="27"/>
      <c r="M723" s="28">
        <f t="shared" si="199"/>
        <v>0</v>
      </c>
      <c r="N723" s="26">
        <f t="shared" si="189"/>
        <v>2.2791999999999999</v>
      </c>
      <c r="O723" s="25"/>
      <c r="P723" s="26">
        <f t="shared" si="200"/>
        <v>0</v>
      </c>
    </row>
    <row r="724" spans="1:16" ht="93.75" customHeight="1" x14ac:dyDescent="0.2">
      <c r="A724" s="134"/>
      <c r="B724" s="195" t="s">
        <v>1418</v>
      </c>
      <c r="C724" s="149" t="s">
        <v>643</v>
      </c>
      <c r="D724" s="33"/>
      <c r="E724" s="21" t="s">
        <v>6</v>
      </c>
      <c r="F724" s="22" t="s">
        <v>51</v>
      </c>
      <c r="G724" s="23">
        <v>2</v>
      </c>
      <c r="H724" s="24">
        <v>2.64</v>
      </c>
      <c r="I724" s="25"/>
      <c r="J724" s="26">
        <f t="shared" si="198"/>
        <v>0</v>
      </c>
      <c r="K724" s="26">
        <f t="shared" si="188"/>
        <v>2.508</v>
      </c>
      <c r="L724" s="27"/>
      <c r="M724" s="28">
        <f t="shared" si="199"/>
        <v>0</v>
      </c>
      <c r="N724" s="26">
        <f t="shared" si="189"/>
        <v>2.3231999999999999</v>
      </c>
      <c r="O724" s="25"/>
      <c r="P724" s="26">
        <f t="shared" si="200"/>
        <v>0</v>
      </c>
    </row>
    <row r="725" spans="1:16" ht="93.75" customHeight="1" x14ac:dyDescent="0.2">
      <c r="A725" s="134"/>
      <c r="B725" s="195" t="s">
        <v>1530</v>
      </c>
      <c r="C725" s="149" t="s">
        <v>1531</v>
      </c>
      <c r="D725" s="33"/>
      <c r="E725" s="21" t="s">
        <v>6</v>
      </c>
      <c r="F725" s="22" t="s">
        <v>90</v>
      </c>
      <c r="G725" s="23">
        <v>2</v>
      </c>
      <c r="H725" s="24">
        <v>1.32</v>
      </c>
      <c r="I725" s="25"/>
      <c r="J725" s="26">
        <f t="shared" si="198"/>
        <v>0</v>
      </c>
      <c r="K725" s="26">
        <f t="shared" si="188"/>
        <v>1.254</v>
      </c>
      <c r="L725" s="27"/>
      <c r="M725" s="28">
        <f t="shared" si="199"/>
        <v>0</v>
      </c>
      <c r="N725" s="26">
        <f t="shared" si="189"/>
        <v>1.1616</v>
      </c>
      <c r="O725" s="25"/>
      <c r="P725" s="26">
        <f t="shared" si="200"/>
        <v>0</v>
      </c>
    </row>
    <row r="726" spans="1:16" ht="93.75" customHeight="1" x14ac:dyDescent="0.2">
      <c r="A726" s="134"/>
      <c r="B726" s="195">
        <v>96307714</v>
      </c>
      <c r="C726" s="149" t="s">
        <v>50</v>
      </c>
      <c r="D726" s="33"/>
      <c r="E726" s="21" t="s">
        <v>6</v>
      </c>
      <c r="F726" s="22" t="s">
        <v>86</v>
      </c>
      <c r="G726" s="23">
        <v>2</v>
      </c>
      <c r="H726" s="24">
        <v>1.99</v>
      </c>
      <c r="I726" s="25"/>
      <c r="J726" s="26">
        <f t="shared" si="198"/>
        <v>0</v>
      </c>
      <c r="K726" s="26">
        <f t="shared" si="188"/>
        <v>1.8904999999999998</v>
      </c>
      <c r="L726" s="27"/>
      <c r="M726" s="28">
        <f t="shared" si="199"/>
        <v>0</v>
      </c>
      <c r="N726" s="26">
        <f t="shared" si="189"/>
        <v>1.7512000000000001</v>
      </c>
      <c r="O726" s="25"/>
      <c r="P726" s="26">
        <f t="shared" si="200"/>
        <v>0</v>
      </c>
    </row>
    <row r="727" spans="1:16" ht="93.75" customHeight="1" x14ac:dyDescent="0.2">
      <c r="A727" s="134"/>
      <c r="B727" s="195">
        <v>12482063</v>
      </c>
      <c r="C727" s="149" t="s">
        <v>52</v>
      </c>
      <c r="D727" s="33"/>
      <c r="E727" s="21" t="s">
        <v>6</v>
      </c>
      <c r="F727" s="22" t="s">
        <v>44</v>
      </c>
      <c r="G727" s="23">
        <v>2</v>
      </c>
      <c r="H727" s="24">
        <v>1.49</v>
      </c>
      <c r="I727" s="25"/>
      <c r="J727" s="26">
        <f t="shared" si="198"/>
        <v>0</v>
      </c>
      <c r="K727" s="26">
        <f t="shared" si="188"/>
        <v>1.4155</v>
      </c>
      <c r="L727" s="27"/>
      <c r="M727" s="28">
        <f t="shared" si="199"/>
        <v>0</v>
      </c>
      <c r="N727" s="26">
        <f t="shared" si="189"/>
        <v>1.3111999999999999</v>
      </c>
      <c r="O727" s="25"/>
      <c r="P727" s="26">
        <f t="shared" si="200"/>
        <v>0</v>
      </c>
    </row>
    <row r="728" spans="1:16" ht="93.75" customHeight="1" x14ac:dyDescent="0.2">
      <c r="A728" s="134"/>
      <c r="B728" s="195">
        <v>12482062</v>
      </c>
      <c r="C728" s="149" t="s">
        <v>53</v>
      </c>
      <c r="D728" s="33"/>
      <c r="E728" s="21" t="s">
        <v>6</v>
      </c>
      <c r="F728" s="22" t="s">
        <v>44</v>
      </c>
      <c r="G728" s="23">
        <v>2</v>
      </c>
      <c r="H728" s="24">
        <v>1.49</v>
      </c>
      <c r="I728" s="25"/>
      <c r="J728" s="26">
        <f t="shared" si="198"/>
        <v>0</v>
      </c>
      <c r="K728" s="26">
        <f t="shared" si="188"/>
        <v>1.4155</v>
      </c>
      <c r="L728" s="27"/>
      <c r="M728" s="28">
        <f t="shared" si="199"/>
        <v>0</v>
      </c>
      <c r="N728" s="26">
        <f t="shared" si="189"/>
        <v>1.3111999999999999</v>
      </c>
      <c r="O728" s="25"/>
      <c r="P728" s="26">
        <f t="shared" si="200"/>
        <v>0</v>
      </c>
    </row>
    <row r="729" spans="1:16" ht="93.75" customHeight="1" x14ac:dyDescent="0.2">
      <c r="A729" s="134"/>
      <c r="B729" s="180" t="s">
        <v>637</v>
      </c>
      <c r="C729" s="149" t="s">
        <v>638</v>
      </c>
      <c r="D729" s="33"/>
      <c r="E729" s="21" t="s">
        <v>6</v>
      </c>
      <c r="F729" s="22" t="s">
        <v>51</v>
      </c>
      <c r="G729" s="23">
        <v>2</v>
      </c>
      <c r="H729" s="24">
        <v>2.4900000000000002</v>
      </c>
      <c r="I729" s="25"/>
      <c r="J729" s="26">
        <f t="shared" si="198"/>
        <v>0</v>
      </c>
      <c r="K729" s="26">
        <f t="shared" si="188"/>
        <v>2.3654999999999999</v>
      </c>
      <c r="L729" s="27"/>
      <c r="M729" s="28">
        <f t="shared" si="199"/>
        <v>0</v>
      </c>
      <c r="N729" s="26">
        <f t="shared" si="189"/>
        <v>2.1912000000000003</v>
      </c>
      <c r="O729" s="25"/>
      <c r="P729" s="26">
        <f t="shared" si="200"/>
        <v>0</v>
      </c>
    </row>
    <row r="730" spans="1:16" ht="93.75" customHeight="1" x14ac:dyDescent="0.2">
      <c r="A730" s="134"/>
      <c r="B730" s="180" t="s">
        <v>943</v>
      </c>
      <c r="C730" s="149" t="s">
        <v>944</v>
      </c>
      <c r="D730" s="33"/>
      <c r="E730" s="21" t="s">
        <v>6</v>
      </c>
      <c r="F730" s="22" t="s">
        <v>91</v>
      </c>
      <c r="G730" s="23">
        <v>2</v>
      </c>
      <c r="H730" s="24">
        <v>1.85</v>
      </c>
      <c r="I730" s="25"/>
      <c r="J730" s="26">
        <f t="shared" si="198"/>
        <v>0</v>
      </c>
      <c r="K730" s="26">
        <f t="shared" si="188"/>
        <v>1.7575000000000001</v>
      </c>
      <c r="L730" s="27"/>
      <c r="M730" s="28">
        <f t="shared" si="199"/>
        <v>0</v>
      </c>
      <c r="N730" s="26">
        <f t="shared" si="189"/>
        <v>1.6280000000000001</v>
      </c>
      <c r="O730" s="25"/>
      <c r="P730" s="26">
        <f t="shared" si="200"/>
        <v>0</v>
      </c>
    </row>
    <row r="731" spans="1:16" ht="93.75" customHeight="1" x14ac:dyDescent="0.2">
      <c r="A731" s="134"/>
      <c r="B731" s="194" t="s">
        <v>54</v>
      </c>
      <c r="C731" s="149" t="s">
        <v>55</v>
      </c>
      <c r="D731" s="33"/>
      <c r="E731" s="21" t="s">
        <v>19</v>
      </c>
      <c r="F731" s="22" t="s">
        <v>51</v>
      </c>
      <c r="G731" s="23">
        <v>2</v>
      </c>
      <c r="H731" s="24">
        <v>2.99</v>
      </c>
      <c r="I731" s="25"/>
      <c r="J731" s="26">
        <f t="shared" si="198"/>
        <v>0</v>
      </c>
      <c r="K731" s="26">
        <f t="shared" si="188"/>
        <v>2.8405</v>
      </c>
      <c r="L731" s="27"/>
      <c r="M731" s="28">
        <f t="shared" si="199"/>
        <v>0</v>
      </c>
      <c r="N731" s="26">
        <f t="shared" si="189"/>
        <v>2.6312000000000002</v>
      </c>
      <c r="O731" s="25"/>
      <c r="P731" s="26">
        <f t="shared" si="200"/>
        <v>0</v>
      </c>
    </row>
    <row r="732" spans="1:16" ht="93.75" customHeight="1" x14ac:dyDescent="0.2">
      <c r="A732" s="134"/>
      <c r="B732" s="194" t="s">
        <v>118</v>
      </c>
      <c r="C732" s="149" t="s">
        <v>119</v>
      </c>
      <c r="D732" s="33"/>
      <c r="E732" s="21" t="s">
        <v>12</v>
      </c>
      <c r="F732" s="22" t="s">
        <v>83</v>
      </c>
      <c r="G732" s="23">
        <v>2</v>
      </c>
      <c r="H732" s="24">
        <v>3.99</v>
      </c>
      <c r="I732" s="25"/>
      <c r="J732" s="26">
        <f t="shared" si="198"/>
        <v>0</v>
      </c>
      <c r="K732" s="26">
        <f t="shared" si="188"/>
        <v>3.7905000000000002</v>
      </c>
      <c r="L732" s="27"/>
      <c r="M732" s="28">
        <f t="shared" si="199"/>
        <v>0</v>
      </c>
      <c r="N732" s="26">
        <f t="shared" si="189"/>
        <v>3.5112000000000001</v>
      </c>
      <c r="O732" s="25"/>
      <c r="P732" s="26">
        <f t="shared" si="200"/>
        <v>0</v>
      </c>
    </row>
    <row r="733" spans="1:16" ht="93.75" customHeight="1" x14ac:dyDescent="0.2">
      <c r="A733" s="134"/>
      <c r="B733" s="194" t="s">
        <v>56</v>
      </c>
      <c r="C733" s="149" t="s">
        <v>57</v>
      </c>
      <c r="D733" s="33"/>
      <c r="E733" s="21" t="s">
        <v>28</v>
      </c>
      <c r="F733" s="22" t="s">
        <v>44</v>
      </c>
      <c r="G733" s="23">
        <v>2</v>
      </c>
      <c r="H733" s="24">
        <v>1.49</v>
      </c>
      <c r="I733" s="25"/>
      <c r="J733" s="26">
        <f t="shared" si="198"/>
        <v>0</v>
      </c>
      <c r="K733" s="26">
        <f t="shared" si="188"/>
        <v>1.4155</v>
      </c>
      <c r="L733" s="27"/>
      <c r="M733" s="28">
        <f t="shared" si="199"/>
        <v>0</v>
      </c>
      <c r="N733" s="26">
        <f t="shared" si="189"/>
        <v>1.3111999999999999</v>
      </c>
      <c r="O733" s="25"/>
      <c r="P733" s="26">
        <f t="shared" si="200"/>
        <v>0</v>
      </c>
    </row>
    <row r="734" spans="1:16" ht="93.75" customHeight="1" x14ac:dyDescent="0.2">
      <c r="A734" s="134"/>
      <c r="B734" s="194" t="s">
        <v>205</v>
      </c>
      <c r="C734" s="149" t="s">
        <v>206</v>
      </c>
      <c r="D734" s="33"/>
      <c r="E734" s="21" t="s">
        <v>12</v>
      </c>
      <c r="F734" s="22" t="s">
        <v>87</v>
      </c>
      <c r="G734" s="23">
        <v>2</v>
      </c>
      <c r="H734" s="24">
        <v>4.8899999999999997</v>
      </c>
      <c r="I734" s="25"/>
      <c r="J734" s="26">
        <f t="shared" si="198"/>
        <v>0</v>
      </c>
      <c r="K734" s="26">
        <f t="shared" si="188"/>
        <v>4.6454999999999993</v>
      </c>
      <c r="L734" s="27"/>
      <c r="M734" s="28">
        <f t="shared" si="199"/>
        <v>0</v>
      </c>
      <c r="N734" s="26">
        <f t="shared" si="189"/>
        <v>4.3031999999999995</v>
      </c>
      <c r="O734" s="25"/>
      <c r="P734" s="26">
        <f t="shared" si="200"/>
        <v>0</v>
      </c>
    </row>
    <row r="735" spans="1:16" ht="93.75" customHeight="1" x14ac:dyDescent="0.2">
      <c r="A735" s="134"/>
      <c r="B735" s="194" t="s">
        <v>207</v>
      </c>
      <c r="C735" s="149" t="s">
        <v>208</v>
      </c>
      <c r="D735" s="33"/>
      <c r="E735" s="21" t="s">
        <v>12</v>
      </c>
      <c r="F735" s="22" t="s">
        <v>167</v>
      </c>
      <c r="G735" s="23">
        <v>2</v>
      </c>
      <c r="H735" s="24">
        <v>2.99</v>
      </c>
      <c r="I735" s="25"/>
      <c r="J735" s="26">
        <f t="shared" si="198"/>
        <v>0</v>
      </c>
      <c r="K735" s="26">
        <f t="shared" si="188"/>
        <v>2.8405</v>
      </c>
      <c r="L735" s="27"/>
      <c r="M735" s="28">
        <f t="shared" si="199"/>
        <v>0</v>
      </c>
      <c r="N735" s="26">
        <f t="shared" si="189"/>
        <v>2.6312000000000002</v>
      </c>
      <c r="O735" s="25"/>
      <c r="P735" s="26">
        <f t="shared" si="200"/>
        <v>0</v>
      </c>
    </row>
    <row r="736" spans="1:16" ht="93.75" customHeight="1" x14ac:dyDescent="0.2">
      <c r="A736" s="134"/>
      <c r="B736" s="194" t="s">
        <v>209</v>
      </c>
      <c r="C736" s="149" t="s">
        <v>210</v>
      </c>
      <c r="D736" s="33"/>
      <c r="E736" s="21" t="s">
        <v>12</v>
      </c>
      <c r="F736" s="22" t="s">
        <v>167</v>
      </c>
      <c r="G736" s="23">
        <v>2</v>
      </c>
      <c r="H736" s="24">
        <v>1.19</v>
      </c>
      <c r="I736" s="25"/>
      <c r="J736" s="26">
        <f t="shared" si="198"/>
        <v>0</v>
      </c>
      <c r="K736" s="26">
        <f t="shared" si="188"/>
        <v>1.1304999999999998</v>
      </c>
      <c r="L736" s="27"/>
      <c r="M736" s="28">
        <f t="shared" si="199"/>
        <v>0</v>
      </c>
      <c r="N736" s="26">
        <f t="shared" si="189"/>
        <v>1.0471999999999999</v>
      </c>
      <c r="O736" s="25"/>
      <c r="P736" s="26">
        <f t="shared" si="200"/>
        <v>0</v>
      </c>
    </row>
    <row r="737" spans="1:16" ht="93.75" customHeight="1" x14ac:dyDescent="0.2">
      <c r="A737" s="134"/>
      <c r="B737" s="194" t="s">
        <v>222</v>
      </c>
      <c r="C737" s="149" t="s">
        <v>211</v>
      </c>
      <c r="D737" s="33"/>
      <c r="E737" s="21" t="s">
        <v>12</v>
      </c>
      <c r="F737" s="22" t="s">
        <v>84</v>
      </c>
      <c r="G737" s="23">
        <v>2</v>
      </c>
      <c r="H737" s="24">
        <v>1.29</v>
      </c>
      <c r="I737" s="25"/>
      <c r="J737" s="26">
        <f t="shared" si="198"/>
        <v>0</v>
      </c>
      <c r="K737" s="26">
        <f t="shared" si="188"/>
        <v>1.2255</v>
      </c>
      <c r="L737" s="27"/>
      <c r="M737" s="28">
        <f t="shared" si="199"/>
        <v>0</v>
      </c>
      <c r="N737" s="26">
        <f t="shared" si="189"/>
        <v>1.1352</v>
      </c>
      <c r="O737" s="25"/>
      <c r="P737" s="26">
        <f t="shared" si="200"/>
        <v>0</v>
      </c>
    </row>
    <row r="738" spans="1:16" ht="93.75" customHeight="1" x14ac:dyDescent="0.2">
      <c r="A738" s="134"/>
      <c r="B738" s="195">
        <v>735448759</v>
      </c>
      <c r="C738" s="149" t="s">
        <v>94</v>
      </c>
      <c r="D738" s="33"/>
      <c r="E738" s="21" t="s">
        <v>20</v>
      </c>
      <c r="F738" s="22" t="s">
        <v>83</v>
      </c>
      <c r="G738" s="23">
        <v>2</v>
      </c>
      <c r="H738" s="24">
        <v>0.99</v>
      </c>
      <c r="I738" s="25"/>
      <c r="J738" s="26">
        <f t="shared" si="198"/>
        <v>0</v>
      </c>
      <c r="K738" s="26">
        <f t="shared" si="188"/>
        <v>0.9405</v>
      </c>
      <c r="L738" s="27"/>
      <c r="M738" s="28">
        <f t="shared" si="199"/>
        <v>0</v>
      </c>
      <c r="N738" s="26">
        <f t="shared" si="189"/>
        <v>0.87119999999999997</v>
      </c>
      <c r="O738" s="25"/>
      <c r="P738" s="26">
        <f t="shared" si="200"/>
        <v>0</v>
      </c>
    </row>
    <row r="739" spans="1:16" ht="93.75" customHeight="1" x14ac:dyDescent="0.2">
      <c r="A739" s="134"/>
      <c r="B739" s="195" t="s">
        <v>2181</v>
      </c>
      <c r="C739" s="149" t="s">
        <v>2182</v>
      </c>
      <c r="D739" s="33"/>
      <c r="E739" s="21" t="s">
        <v>20</v>
      </c>
      <c r="F739" s="22" t="s">
        <v>83</v>
      </c>
      <c r="G739" s="23">
        <v>2</v>
      </c>
      <c r="H739" s="24">
        <v>0.91</v>
      </c>
      <c r="I739" s="25"/>
      <c r="J739" s="26">
        <f t="shared" si="198"/>
        <v>0</v>
      </c>
      <c r="K739" s="26">
        <f t="shared" si="188"/>
        <v>0.86449999999999994</v>
      </c>
      <c r="L739" s="27"/>
      <c r="M739" s="28">
        <f t="shared" si="199"/>
        <v>0</v>
      </c>
      <c r="N739" s="26">
        <f t="shared" si="189"/>
        <v>0.80080000000000007</v>
      </c>
      <c r="O739" s="25"/>
      <c r="P739" s="26">
        <f t="shared" si="200"/>
        <v>0</v>
      </c>
    </row>
    <row r="740" spans="1:16" ht="93.75" customHeight="1" x14ac:dyDescent="0.2">
      <c r="A740" s="134"/>
      <c r="B740" s="180" t="s">
        <v>58</v>
      </c>
      <c r="C740" s="149" t="s">
        <v>59</v>
      </c>
      <c r="D740" s="33"/>
      <c r="E740" s="21" t="s">
        <v>10</v>
      </c>
      <c r="F740" s="22" t="s">
        <v>89</v>
      </c>
      <c r="G740" s="23">
        <v>2</v>
      </c>
      <c r="H740" s="24">
        <v>1.79</v>
      </c>
      <c r="I740" s="25"/>
      <c r="J740" s="26">
        <f t="shared" si="198"/>
        <v>0</v>
      </c>
      <c r="K740" s="26">
        <f t="shared" si="188"/>
        <v>1.7004999999999999</v>
      </c>
      <c r="L740" s="27"/>
      <c r="M740" s="28">
        <f t="shared" si="199"/>
        <v>0</v>
      </c>
      <c r="N740" s="26">
        <f t="shared" si="189"/>
        <v>1.5751999999999999</v>
      </c>
      <c r="O740" s="25"/>
      <c r="P740" s="26">
        <f t="shared" si="200"/>
        <v>0</v>
      </c>
    </row>
    <row r="741" spans="1:16" ht="93.75" customHeight="1" x14ac:dyDescent="0.2">
      <c r="A741" s="134"/>
      <c r="B741" s="180" t="s">
        <v>60</v>
      </c>
      <c r="C741" s="149" t="s">
        <v>61</v>
      </c>
      <c r="D741" s="33"/>
      <c r="E741" s="21" t="s">
        <v>10</v>
      </c>
      <c r="F741" s="22" t="s">
        <v>89</v>
      </c>
      <c r="G741" s="23">
        <v>2</v>
      </c>
      <c r="H741" s="24">
        <v>1.79</v>
      </c>
      <c r="I741" s="25"/>
      <c r="J741" s="26">
        <f t="shared" ref="J741:J768" si="201">+H741*I741</f>
        <v>0</v>
      </c>
      <c r="K741" s="26">
        <f t="shared" si="188"/>
        <v>1.7004999999999999</v>
      </c>
      <c r="L741" s="27"/>
      <c r="M741" s="28">
        <f t="shared" ref="M741:M768" si="202">K741*L741</f>
        <v>0</v>
      </c>
      <c r="N741" s="26">
        <f t="shared" si="189"/>
        <v>1.5751999999999999</v>
      </c>
      <c r="O741" s="25"/>
      <c r="P741" s="26">
        <f t="shared" ref="P741:P768" si="203">+N741*O741</f>
        <v>0</v>
      </c>
    </row>
    <row r="742" spans="1:16" ht="93.75" customHeight="1" x14ac:dyDescent="0.2">
      <c r="A742" s="134"/>
      <c r="B742" s="180" t="s">
        <v>1115</v>
      </c>
      <c r="C742" s="149" t="s">
        <v>633</v>
      </c>
      <c r="D742" s="33"/>
      <c r="E742" s="21" t="s">
        <v>14</v>
      </c>
      <c r="F742" s="22" t="s">
        <v>120</v>
      </c>
      <c r="G742" s="23">
        <v>2</v>
      </c>
      <c r="H742" s="24">
        <v>1.32</v>
      </c>
      <c r="I742" s="25"/>
      <c r="J742" s="26">
        <f t="shared" si="201"/>
        <v>0</v>
      </c>
      <c r="K742" s="26">
        <f t="shared" si="188"/>
        <v>1.254</v>
      </c>
      <c r="L742" s="27"/>
      <c r="M742" s="28">
        <f t="shared" si="202"/>
        <v>0</v>
      </c>
      <c r="N742" s="26">
        <f t="shared" si="189"/>
        <v>1.1616</v>
      </c>
      <c r="O742" s="25"/>
      <c r="P742" s="26">
        <f t="shared" si="203"/>
        <v>0</v>
      </c>
    </row>
    <row r="743" spans="1:16" ht="93.75" customHeight="1" x14ac:dyDescent="0.2">
      <c r="A743" s="134"/>
      <c r="B743" s="180" t="s">
        <v>651</v>
      </c>
      <c r="C743" s="149" t="s">
        <v>707</v>
      </c>
      <c r="D743" s="33"/>
      <c r="E743" s="21" t="s">
        <v>14</v>
      </c>
      <c r="F743" s="22" t="s">
        <v>652</v>
      </c>
      <c r="G743" s="23">
        <v>2</v>
      </c>
      <c r="H743" s="24">
        <v>2.15</v>
      </c>
      <c r="I743" s="25"/>
      <c r="J743" s="26">
        <f t="shared" si="201"/>
        <v>0</v>
      </c>
      <c r="K743" s="26">
        <f t="shared" si="188"/>
        <v>2.0425</v>
      </c>
      <c r="L743" s="27"/>
      <c r="M743" s="28">
        <f t="shared" si="202"/>
        <v>0</v>
      </c>
      <c r="N743" s="26">
        <f t="shared" si="189"/>
        <v>1.8919999999999999</v>
      </c>
      <c r="O743" s="25"/>
      <c r="P743" s="26">
        <f t="shared" si="203"/>
        <v>0</v>
      </c>
    </row>
    <row r="744" spans="1:16" ht="93.75" customHeight="1" x14ac:dyDescent="0.2">
      <c r="A744" s="134"/>
      <c r="B744" s="180" t="s">
        <v>655</v>
      </c>
      <c r="C744" s="149" t="s">
        <v>656</v>
      </c>
      <c r="D744" s="33"/>
      <c r="E744" s="21" t="s">
        <v>25</v>
      </c>
      <c r="F744" s="22" t="s">
        <v>83</v>
      </c>
      <c r="G744" s="23">
        <v>2</v>
      </c>
      <c r="H744" s="24">
        <v>1.49</v>
      </c>
      <c r="I744" s="25"/>
      <c r="J744" s="26">
        <f t="shared" si="201"/>
        <v>0</v>
      </c>
      <c r="K744" s="26">
        <f t="shared" ref="K744:K823" si="204">H744*(1-5%)</f>
        <v>1.4155</v>
      </c>
      <c r="L744" s="27"/>
      <c r="M744" s="28">
        <f t="shared" si="202"/>
        <v>0</v>
      </c>
      <c r="N744" s="26">
        <f t="shared" ref="N744:N823" si="205">H744*(1-12%)</f>
        <v>1.3111999999999999</v>
      </c>
      <c r="O744" s="25"/>
      <c r="P744" s="26">
        <f t="shared" si="203"/>
        <v>0</v>
      </c>
    </row>
    <row r="745" spans="1:16" ht="93.75" customHeight="1" x14ac:dyDescent="0.2">
      <c r="A745" s="134"/>
      <c r="B745" s="180" t="s">
        <v>932</v>
      </c>
      <c r="C745" s="149" t="s">
        <v>933</v>
      </c>
      <c r="D745" s="33"/>
      <c r="E745" s="21" t="s">
        <v>419</v>
      </c>
      <c r="F745" s="22" t="s">
        <v>83</v>
      </c>
      <c r="G745" s="23">
        <v>2</v>
      </c>
      <c r="H745" s="24">
        <v>1.4</v>
      </c>
      <c r="I745" s="25"/>
      <c r="J745" s="26">
        <f t="shared" si="201"/>
        <v>0</v>
      </c>
      <c r="K745" s="26">
        <f t="shared" si="204"/>
        <v>1.3299999999999998</v>
      </c>
      <c r="L745" s="27"/>
      <c r="M745" s="28">
        <f t="shared" si="202"/>
        <v>0</v>
      </c>
      <c r="N745" s="26">
        <f t="shared" si="205"/>
        <v>1.232</v>
      </c>
      <c r="O745" s="25"/>
      <c r="P745" s="26">
        <f t="shared" si="203"/>
        <v>0</v>
      </c>
    </row>
    <row r="746" spans="1:16" ht="93.75" customHeight="1" x14ac:dyDescent="0.2">
      <c r="A746" s="134"/>
      <c r="B746" s="180" t="s">
        <v>1788</v>
      </c>
      <c r="C746" s="149" t="s">
        <v>100</v>
      </c>
      <c r="D746" s="33"/>
      <c r="E746" s="21" t="s">
        <v>9</v>
      </c>
      <c r="F746" s="22" t="s">
        <v>83</v>
      </c>
      <c r="G746" s="23">
        <v>2</v>
      </c>
      <c r="H746" s="24">
        <v>2.5499999999999998</v>
      </c>
      <c r="I746" s="25"/>
      <c r="J746" s="26">
        <f t="shared" si="201"/>
        <v>0</v>
      </c>
      <c r="K746" s="26">
        <f t="shared" si="204"/>
        <v>2.4224999999999999</v>
      </c>
      <c r="L746" s="27"/>
      <c r="M746" s="28">
        <f t="shared" si="202"/>
        <v>0</v>
      </c>
      <c r="N746" s="26">
        <f t="shared" si="205"/>
        <v>2.2439999999999998</v>
      </c>
      <c r="O746" s="25"/>
      <c r="P746" s="26">
        <f t="shared" si="203"/>
        <v>0</v>
      </c>
    </row>
    <row r="747" spans="1:16" ht="93.75" customHeight="1" x14ac:dyDescent="0.2">
      <c r="A747" s="134"/>
      <c r="B747" s="180" t="s">
        <v>699</v>
      </c>
      <c r="C747" s="149" t="s">
        <v>700</v>
      </c>
      <c r="D747" s="33"/>
      <c r="E747" s="21" t="s">
        <v>9</v>
      </c>
      <c r="F747" s="22" t="s">
        <v>83</v>
      </c>
      <c r="G747" s="23">
        <v>2</v>
      </c>
      <c r="H747" s="24">
        <v>1.65</v>
      </c>
      <c r="I747" s="25"/>
      <c r="J747" s="26">
        <f t="shared" si="201"/>
        <v>0</v>
      </c>
      <c r="K747" s="26">
        <f t="shared" si="204"/>
        <v>1.5674999999999999</v>
      </c>
      <c r="L747" s="27"/>
      <c r="M747" s="28">
        <f t="shared" si="202"/>
        <v>0</v>
      </c>
      <c r="N747" s="26">
        <f t="shared" si="205"/>
        <v>1.452</v>
      </c>
      <c r="O747" s="25"/>
      <c r="P747" s="26">
        <f t="shared" si="203"/>
        <v>0</v>
      </c>
    </row>
    <row r="748" spans="1:16" ht="93.75" customHeight="1" x14ac:dyDescent="0.2">
      <c r="A748" s="134"/>
      <c r="B748" s="180" t="s">
        <v>650</v>
      </c>
      <c r="C748" s="149" t="s">
        <v>697</v>
      </c>
      <c r="D748" s="33"/>
      <c r="E748" s="30" t="s">
        <v>21</v>
      </c>
      <c r="F748" s="31" t="s">
        <v>87</v>
      </c>
      <c r="G748" s="43">
        <v>2</v>
      </c>
      <c r="H748" s="32">
        <v>1.79</v>
      </c>
      <c r="I748" s="25"/>
      <c r="J748" s="26">
        <f t="shared" si="201"/>
        <v>0</v>
      </c>
      <c r="K748" s="26">
        <f t="shared" si="204"/>
        <v>1.7004999999999999</v>
      </c>
      <c r="L748" s="27"/>
      <c r="M748" s="28">
        <f t="shared" si="202"/>
        <v>0</v>
      </c>
      <c r="N748" s="26">
        <f t="shared" si="205"/>
        <v>1.5751999999999999</v>
      </c>
      <c r="O748" s="25"/>
      <c r="P748" s="26">
        <f t="shared" si="203"/>
        <v>0</v>
      </c>
    </row>
    <row r="749" spans="1:16" ht="93.75" customHeight="1" x14ac:dyDescent="0.2">
      <c r="A749" s="134"/>
      <c r="B749" s="326" t="s">
        <v>504</v>
      </c>
      <c r="C749" s="325" t="s">
        <v>505</v>
      </c>
      <c r="D749" s="320"/>
      <c r="E749" s="328" t="s">
        <v>21</v>
      </c>
      <c r="F749" s="322" t="s">
        <v>167</v>
      </c>
      <c r="G749" s="323">
        <v>2</v>
      </c>
      <c r="H749" s="324">
        <v>1.49</v>
      </c>
      <c r="I749" s="25"/>
      <c r="J749" s="26">
        <f t="shared" si="201"/>
        <v>0</v>
      </c>
      <c r="K749" s="26">
        <f t="shared" si="204"/>
        <v>1.4155</v>
      </c>
      <c r="L749" s="27"/>
      <c r="M749" s="28">
        <f t="shared" si="202"/>
        <v>0</v>
      </c>
      <c r="N749" s="26">
        <f t="shared" si="205"/>
        <v>1.3111999999999999</v>
      </c>
      <c r="O749" s="25"/>
      <c r="P749" s="26">
        <f t="shared" si="203"/>
        <v>0</v>
      </c>
    </row>
    <row r="750" spans="1:16" ht="93.75" customHeight="1" x14ac:dyDescent="0.2">
      <c r="A750" s="134"/>
      <c r="B750" s="180" t="s">
        <v>95</v>
      </c>
      <c r="C750" s="149" t="s">
        <v>96</v>
      </c>
      <c r="D750" s="33"/>
      <c r="E750" s="21" t="s">
        <v>21</v>
      </c>
      <c r="F750" s="22" t="s">
        <v>91</v>
      </c>
      <c r="G750" s="23">
        <v>2</v>
      </c>
      <c r="H750" s="24">
        <v>1.29</v>
      </c>
      <c r="I750" s="25"/>
      <c r="J750" s="26">
        <f t="shared" si="201"/>
        <v>0</v>
      </c>
      <c r="K750" s="26">
        <f t="shared" si="204"/>
        <v>1.2255</v>
      </c>
      <c r="L750" s="27"/>
      <c r="M750" s="28">
        <f t="shared" si="202"/>
        <v>0</v>
      </c>
      <c r="N750" s="26">
        <f t="shared" si="205"/>
        <v>1.1352</v>
      </c>
      <c r="O750" s="25"/>
      <c r="P750" s="26">
        <f t="shared" si="203"/>
        <v>0</v>
      </c>
    </row>
    <row r="751" spans="1:16" ht="93.75" customHeight="1" x14ac:dyDescent="0.2">
      <c r="A751" s="134"/>
      <c r="B751" s="180" t="s">
        <v>123</v>
      </c>
      <c r="C751" s="149" t="s">
        <v>124</v>
      </c>
      <c r="D751" s="33"/>
      <c r="E751" s="21" t="s">
        <v>27</v>
      </c>
      <c r="F751" s="22" t="s">
        <v>83</v>
      </c>
      <c r="G751" s="23">
        <v>2</v>
      </c>
      <c r="H751" s="24">
        <v>0.96</v>
      </c>
      <c r="I751" s="25"/>
      <c r="J751" s="26">
        <f t="shared" si="201"/>
        <v>0</v>
      </c>
      <c r="K751" s="26">
        <f t="shared" si="204"/>
        <v>0.91199999999999992</v>
      </c>
      <c r="L751" s="27"/>
      <c r="M751" s="28">
        <f t="shared" si="202"/>
        <v>0</v>
      </c>
      <c r="N751" s="26">
        <f t="shared" si="205"/>
        <v>0.8448</v>
      </c>
      <c r="O751" s="25"/>
      <c r="P751" s="26">
        <f t="shared" si="203"/>
        <v>0</v>
      </c>
    </row>
    <row r="752" spans="1:16" ht="93.75" customHeight="1" x14ac:dyDescent="0.2">
      <c r="A752" s="134"/>
      <c r="B752" s="180" t="s">
        <v>212</v>
      </c>
      <c r="C752" s="149" t="s">
        <v>237</v>
      </c>
      <c r="D752" s="33"/>
      <c r="E752" s="21" t="s">
        <v>213</v>
      </c>
      <c r="F752" s="22" t="s">
        <v>214</v>
      </c>
      <c r="G752" s="23">
        <v>2</v>
      </c>
      <c r="H752" s="24">
        <v>0.99</v>
      </c>
      <c r="I752" s="25"/>
      <c r="J752" s="26">
        <f t="shared" si="201"/>
        <v>0</v>
      </c>
      <c r="K752" s="26">
        <f t="shared" si="204"/>
        <v>0.9405</v>
      </c>
      <c r="L752" s="27"/>
      <c r="M752" s="28">
        <f t="shared" si="202"/>
        <v>0</v>
      </c>
      <c r="N752" s="26">
        <f t="shared" si="205"/>
        <v>0.87119999999999997</v>
      </c>
      <c r="O752" s="25"/>
      <c r="P752" s="26">
        <f t="shared" si="203"/>
        <v>0</v>
      </c>
    </row>
    <row r="753" spans="1:16" ht="93.75" customHeight="1" x14ac:dyDescent="0.2">
      <c r="A753" s="134"/>
      <c r="B753" s="326" t="s">
        <v>1877</v>
      </c>
      <c r="C753" s="325" t="s">
        <v>1878</v>
      </c>
      <c r="D753" s="320"/>
      <c r="E753" s="328" t="s">
        <v>26</v>
      </c>
      <c r="F753" s="322" t="s">
        <v>89</v>
      </c>
      <c r="G753" s="323">
        <v>2</v>
      </c>
      <c r="H753" s="324">
        <v>2.31</v>
      </c>
      <c r="I753" s="25"/>
      <c r="J753" s="26">
        <f t="shared" si="201"/>
        <v>0</v>
      </c>
      <c r="K753" s="26">
        <f t="shared" si="204"/>
        <v>2.1945000000000001</v>
      </c>
      <c r="L753" s="27"/>
      <c r="M753" s="28">
        <f t="shared" si="202"/>
        <v>0</v>
      </c>
      <c r="N753" s="26">
        <f t="shared" si="205"/>
        <v>2.0327999999999999</v>
      </c>
      <c r="O753" s="25"/>
      <c r="P753" s="26">
        <f t="shared" si="203"/>
        <v>0</v>
      </c>
    </row>
    <row r="754" spans="1:16" ht="93.75" customHeight="1" x14ac:dyDescent="0.2">
      <c r="A754" s="134"/>
      <c r="B754" s="180" t="s">
        <v>62</v>
      </c>
      <c r="C754" s="149" t="s">
        <v>63</v>
      </c>
      <c r="D754" s="33"/>
      <c r="E754" s="21" t="s">
        <v>26</v>
      </c>
      <c r="F754" s="22" t="s">
        <v>88</v>
      </c>
      <c r="G754" s="23">
        <v>2</v>
      </c>
      <c r="H754" s="24">
        <v>2.09</v>
      </c>
      <c r="I754" s="25"/>
      <c r="J754" s="26">
        <f t="shared" si="201"/>
        <v>0</v>
      </c>
      <c r="K754" s="26">
        <f t="shared" si="204"/>
        <v>1.9854999999999998</v>
      </c>
      <c r="L754" s="27"/>
      <c r="M754" s="28">
        <f t="shared" si="202"/>
        <v>0</v>
      </c>
      <c r="N754" s="26">
        <f t="shared" si="205"/>
        <v>1.8391999999999999</v>
      </c>
      <c r="O754" s="25"/>
      <c r="P754" s="26">
        <f t="shared" si="203"/>
        <v>0</v>
      </c>
    </row>
    <row r="755" spans="1:16" ht="93.75" customHeight="1" x14ac:dyDescent="0.2">
      <c r="A755" s="134"/>
      <c r="B755" s="180" t="s">
        <v>1417</v>
      </c>
      <c r="C755" s="149" t="s">
        <v>63</v>
      </c>
      <c r="D755" s="33"/>
      <c r="E755" s="21" t="s">
        <v>26</v>
      </c>
      <c r="F755" s="22" t="s">
        <v>88</v>
      </c>
      <c r="G755" s="23">
        <v>2</v>
      </c>
      <c r="H755" s="24">
        <v>2.81</v>
      </c>
      <c r="I755" s="25"/>
      <c r="J755" s="26">
        <f t="shared" si="201"/>
        <v>0</v>
      </c>
      <c r="K755" s="26">
        <f t="shared" si="204"/>
        <v>2.6694999999999998</v>
      </c>
      <c r="L755" s="27"/>
      <c r="M755" s="28">
        <f t="shared" si="202"/>
        <v>0</v>
      </c>
      <c r="N755" s="26">
        <f t="shared" si="205"/>
        <v>2.4727999999999999</v>
      </c>
      <c r="O755" s="25"/>
      <c r="P755" s="26">
        <f t="shared" si="203"/>
        <v>0</v>
      </c>
    </row>
    <row r="756" spans="1:16" ht="93.75" customHeight="1" x14ac:dyDescent="0.2">
      <c r="A756" s="134"/>
      <c r="B756" s="195">
        <v>53009887</v>
      </c>
      <c r="C756" s="149" t="s">
        <v>78</v>
      </c>
      <c r="D756" s="33"/>
      <c r="E756" s="21" t="s">
        <v>26</v>
      </c>
      <c r="F756" s="22" t="s">
        <v>87</v>
      </c>
      <c r="G756" s="23">
        <v>2</v>
      </c>
      <c r="H756" s="24">
        <v>2.89</v>
      </c>
      <c r="I756" s="25"/>
      <c r="J756" s="26">
        <f t="shared" si="201"/>
        <v>0</v>
      </c>
      <c r="K756" s="26">
        <f t="shared" si="204"/>
        <v>2.7454999999999998</v>
      </c>
      <c r="L756" s="27"/>
      <c r="M756" s="28">
        <f t="shared" si="202"/>
        <v>0</v>
      </c>
      <c r="N756" s="26">
        <f t="shared" si="205"/>
        <v>2.5432000000000001</v>
      </c>
      <c r="O756" s="25"/>
      <c r="P756" s="26">
        <f t="shared" si="203"/>
        <v>0</v>
      </c>
    </row>
    <row r="757" spans="1:16" s="310" customFormat="1" ht="93.75" customHeight="1" x14ac:dyDescent="0.2">
      <c r="A757" s="135"/>
      <c r="B757" s="180" t="s">
        <v>64</v>
      </c>
      <c r="C757" s="149" t="s">
        <v>65</v>
      </c>
      <c r="D757" s="33"/>
      <c r="E757" s="21" t="s">
        <v>26</v>
      </c>
      <c r="F757" s="22" t="s">
        <v>85</v>
      </c>
      <c r="G757" s="23">
        <v>2</v>
      </c>
      <c r="H757" s="24">
        <v>2.99</v>
      </c>
      <c r="I757" s="25"/>
      <c r="J757" s="26">
        <f t="shared" si="201"/>
        <v>0</v>
      </c>
      <c r="K757" s="26">
        <f t="shared" si="204"/>
        <v>2.8405</v>
      </c>
      <c r="L757" s="27"/>
      <c r="M757" s="28">
        <f t="shared" si="202"/>
        <v>0</v>
      </c>
      <c r="N757" s="26">
        <f t="shared" si="205"/>
        <v>2.6312000000000002</v>
      </c>
      <c r="O757" s="25"/>
      <c r="P757" s="26">
        <f t="shared" si="203"/>
        <v>0</v>
      </c>
    </row>
    <row r="758" spans="1:16" s="310" customFormat="1" ht="93.75" customHeight="1" x14ac:dyDescent="0.2">
      <c r="A758" s="135"/>
      <c r="B758" s="326" t="s">
        <v>1103</v>
      </c>
      <c r="C758" s="325" t="s">
        <v>1104</v>
      </c>
      <c r="D758" s="320"/>
      <c r="E758" s="328" t="s">
        <v>26</v>
      </c>
      <c r="F758" s="322" t="s">
        <v>85</v>
      </c>
      <c r="G758" s="323">
        <v>2</v>
      </c>
      <c r="H758" s="324">
        <v>2.31</v>
      </c>
      <c r="I758" s="25"/>
      <c r="J758" s="26">
        <f t="shared" si="201"/>
        <v>0</v>
      </c>
      <c r="K758" s="26">
        <f t="shared" si="204"/>
        <v>2.1945000000000001</v>
      </c>
      <c r="L758" s="27"/>
      <c r="M758" s="28">
        <f t="shared" si="202"/>
        <v>0</v>
      </c>
      <c r="N758" s="26">
        <f t="shared" si="205"/>
        <v>2.0327999999999999</v>
      </c>
      <c r="O758" s="25"/>
      <c r="P758" s="26">
        <f t="shared" si="203"/>
        <v>0</v>
      </c>
    </row>
    <row r="759" spans="1:16" ht="93.75" customHeight="1" x14ac:dyDescent="0.2">
      <c r="A759" s="133"/>
      <c r="B759" s="180" t="s">
        <v>66</v>
      </c>
      <c r="C759" s="149" t="s">
        <v>67</v>
      </c>
      <c r="D759" s="33"/>
      <c r="E759" s="21" t="s">
        <v>22</v>
      </c>
      <c r="F759" s="22" t="s">
        <v>83</v>
      </c>
      <c r="G759" s="23">
        <v>2</v>
      </c>
      <c r="H759" s="24">
        <v>0.91</v>
      </c>
      <c r="I759" s="25"/>
      <c r="J759" s="26">
        <f t="shared" si="201"/>
        <v>0</v>
      </c>
      <c r="K759" s="26">
        <f t="shared" si="204"/>
        <v>0.86449999999999994</v>
      </c>
      <c r="L759" s="27"/>
      <c r="M759" s="28">
        <f t="shared" si="202"/>
        <v>0</v>
      </c>
      <c r="N759" s="26">
        <f t="shared" si="205"/>
        <v>0.80080000000000007</v>
      </c>
      <c r="O759" s="25"/>
      <c r="P759" s="26">
        <f t="shared" si="203"/>
        <v>0</v>
      </c>
    </row>
    <row r="760" spans="1:16" ht="93.75" customHeight="1" x14ac:dyDescent="0.2">
      <c r="A760" s="136"/>
      <c r="B760" s="180" t="s">
        <v>121</v>
      </c>
      <c r="C760" s="149" t="s">
        <v>122</v>
      </c>
      <c r="D760" s="33"/>
      <c r="E760" s="21" t="s">
        <v>15</v>
      </c>
      <c r="F760" s="22" t="s">
        <v>83</v>
      </c>
      <c r="G760" s="23">
        <v>2</v>
      </c>
      <c r="H760" s="24">
        <v>1.39</v>
      </c>
      <c r="I760" s="25"/>
      <c r="J760" s="26">
        <f t="shared" si="201"/>
        <v>0</v>
      </c>
      <c r="K760" s="26">
        <f t="shared" si="204"/>
        <v>1.3204999999999998</v>
      </c>
      <c r="L760" s="27"/>
      <c r="M760" s="28">
        <f t="shared" si="202"/>
        <v>0</v>
      </c>
      <c r="N760" s="26">
        <f t="shared" si="205"/>
        <v>1.2231999999999998</v>
      </c>
      <c r="O760" s="25"/>
      <c r="P760" s="26">
        <f t="shared" si="203"/>
        <v>0</v>
      </c>
    </row>
    <row r="761" spans="1:16" ht="93.75" customHeight="1" x14ac:dyDescent="0.2">
      <c r="A761" s="136"/>
      <c r="B761" s="180" t="s">
        <v>641</v>
      </c>
      <c r="C761" s="149" t="s">
        <v>642</v>
      </c>
      <c r="D761" s="33"/>
      <c r="E761" s="21" t="s">
        <v>15</v>
      </c>
      <c r="F761" s="22" t="s">
        <v>83</v>
      </c>
      <c r="G761" s="23">
        <v>2</v>
      </c>
      <c r="H761" s="24">
        <v>1.49</v>
      </c>
      <c r="I761" s="25"/>
      <c r="J761" s="26">
        <f t="shared" si="201"/>
        <v>0</v>
      </c>
      <c r="K761" s="26">
        <f t="shared" si="204"/>
        <v>1.4155</v>
      </c>
      <c r="L761" s="27"/>
      <c r="M761" s="28">
        <f t="shared" si="202"/>
        <v>0</v>
      </c>
      <c r="N761" s="26">
        <f t="shared" si="205"/>
        <v>1.3111999999999999</v>
      </c>
      <c r="O761" s="25"/>
      <c r="P761" s="26">
        <f t="shared" si="203"/>
        <v>0</v>
      </c>
    </row>
    <row r="762" spans="1:16" ht="93.75" customHeight="1" x14ac:dyDescent="0.2">
      <c r="A762" s="136"/>
      <c r="B762" s="180" t="s">
        <v>634</v>
      </c>
      <c r="C762" s="149" t="s">
        <v>635</v>
      </c>
      <c r="D762" s="33"/>
      <c r="E762" s="21" t="s">
        <v>15</v>
      </c>
      <c r="F762" s="22" t="s">
        <v>83</v>
      </c>
      <c r="G762" s="23">
        <v>2</v>
      </c>
      <c r="H762" s="24">
        <v>1.32</v>
      </c>
      <c r="I762" s="25"/>
      <c r="J762" s="26">
        <f t="shared" si="201"/>
        <v>0</v>
      </c>
      <c r="K762" s="26">
        <f t="shared" si="204"/>
        <v>1.254</v>
      </c>
      <c r="L762" s="27"/>
      <c r="M762" s="28">
        <f t="shared" si="202"/>
        <v>0</v>
      </c>
      <c r="N762" s="26">
        <f t="shared" si="205"/>
        <v>1.1616</v>
      </c>
      <c r="O762" s="25"/>
      <c r="P762" s="26">
        <f t="shared" si="203"/>
        <v>0</v>
      </c>
    </row>
    <row r="763" spans="1:16" ht="93.75" customHeight="1" x14ac:dyDescent="0.2">
      <c r="A763" s="136"/>
      <c r="B763" s="326" t="s">
        <v>931</v>
      </c>
      <c r="C763" s="325" t="s">
        <v>635</v>
      </c>
      <c r="D763" s="320"/>
      <c r="E763" s="328" t="s">
        <v>15</v>
      </c>
      <c r="F763" s="322" t="s">
        <v>83</v>
      </c>
      <c r="G763" s="323">
        <v>2</v>
      </c>
      <c r="H763" s="324">
        <v>1.32</v>
      </c>
      <c r="I763" s="25"/>
      <c r="J763" s="26">
        <f t="shared" si="201"/>
        <v>0</v>
      </c>
      <c r="K763" s="26">
        <f t="shared" si="204"/>
        <v>1.254</v>
      </c>
      <c r="L763" s="27"/>
      <c r="M763" s="28">
        <f t="shared" si="202"/>
        <v>0</v>
      </c>
      <c r="N763" s="26">
        <f t="shared" si="205"/>
        <v>1.1616</v>
      </c>
      <c r="O763" s="25"/>
      <c r="P763" s="26">
        <f t="shared" si="203"/>
        <v>0</v>
      </c>
    </row>
    <row r="764" spans="1:16" ht="93.75" customHeight="1" x14ac:dyDescent="0.2">
      <c r="A764" s="136"/>
      <c r="B764" s="326" t="s">
        <v>1881</v>
      </c>
      <c r="C764" s="325" t="s">
        <v>1882</v>
      </c>
      <c r="D764" s="320"/>
      <c r="E764" s="328" t="s">
        <v>15</v>
      </c>
      <c r="F764" s="322" t="s">
        <v>83</v>
      </c>
      <c r="G764" s="323">
        <v>2</v>
      </c>
      <c r="H764" s="324">
        <v>1.32</v>
      </c>
      <c r="I764" s="25"/>
      <c r="J764" s="26">
        <f t="shared" si="201"/>
        <v>0</v>
      </c>
      <c r="K764" s="26">
        <f t="shared" si="204"/>
        <v>1.254</v>
      </c>
      <c r="L764" s="27"/>
      <c r="M764" s="28">
        <f t="shared" si="202"/>
        <v>0</v>
      </c>
      <c r="N764" s="26">
        <f t="shared" si="205"/>
        <v>1.1616</v>
      </c>
      <c r="O764" s="25"/>
      <c r="P764" s="26">
        <f t="shared" si="203"/>
        <v>0</v>
      </c>
    </row>
    <row r="765" spans="1:16" ht="93.75" customHeight="1" x14ac:dyDescent="0.2">
      <c r="A765" s="136"/>
      <c r="B765" s="194" t="s">
        <v>79</v>
      </c>
      <c r="C765" s="149" t="s">
        <v>80</v>
      </c>
      <c r="D765" s="33"/>
      <c r="E765" s="21" t="s">
        <v>15</v>
      </c>
      <c r="F765" s="22" t="s">
        <v>86</v>
      </c>
      <c r="G765" s="23">
        <v>2</v>
      </c>
      <c r="H765" s="24">
        <v>0.99</v>
      </c>
      <c r="I765" s="25"/>
      <c r="J765" s="26">
        <f t="shared" si="201"/>
        <v>0</v>
      </c>
      <c r="K765" s="26">
        <f t="shared" si="204"/>
        <v>0.9405</v>
      </c>
      <c r="L765" s="27"/>
      <c r="M765" s="28">
        <f t="shared" si="202"/>
        <v>0</v>
      </c>
      <c r="N765" s="26">
        <f t="shared" si="205"/>
        <v>0.87119999999999997</v>
      </c>
      <c r="O765" s="25"/>
      <c r="P765" s="26">
        <f t="shared" si="203"/>
        <v>0</v>
      </c>
    </row>
    <row r="766" spans="1:16" ht="93.75" customHeight="1" x14ac:dyDescent="0.2">
      <c r="A766" s="136"/>
      <c r="B766" s="194" t="s">
        <v>81</v>
      </c>
      <c r="C766" s="149" t="s">
        <v>82</v>
      </c>
      <c r="D766" s="33"/>
      <c r="E766" s="21" t="s">
        <v>15</v>
      </c>
      <c r="F766" s="22" t="s">
        <v>86</v>
      </c>
      <c r="G766" s="23">
        <v>2</v>
      </c>
      <c r="H766" s="24">
        <v>0.99</v>
      </c>
      <c r="I766" s="25"/>
      <c r="J766" s="26">
        <f t="shared" si="201"/>
        <v>0</v>
      </c>
      <c r="K766" s="26">
        <f t="shared" si="204"/>
        <v>0.9405</v>
      </c>
      <c r="L766" s="27"/>
      <c r="M766" s="28">
        <f t="shared" si="202"/>
        <v>0</v>
      </c>
      <c r="N766" s="26">
        <f t="shared" si="205"/>
        <v>0.87119999999999997</v>
      </c>
      <c r="O766" s="25"/>
      <c r="P766" s="26">
        <f t="shared" si="203"/>
        <v>0</v>
      </c>
    </row>
    <row r="767" spans="1:16" ht="93.75" customHeight="1" x14ac:dyDescent="0.2">
      <c r="A767" s="136"/>
      <c r="B767" s="194" t="s">
        <v>636</v>
      </c>
      <c r="C767" s="149" t="s">
        <v>460</v>
      </c>
      <c r="D767" s="33"/>
      <c r="E767" s="21" t="s">
        <v>15</v>
      </c>
      <c r="F767" s="22" t="s">
        <v>120</v>
      </c>
      <c r="G767" s="23">
        <v>2</v>
      </c>
      <c r="H767" s="24">
        <v>1.29</v>
      </c>
      <c r="I767" s="25"/>
      <c r="J767" s="26">
        <f t="shared" si="201"/>
        <v>0</v>
      </c>
      <c r="K767" s="26">
        <f t="shared" si="204"/>
        <v>1.2255</v>
      </c>
      <c r="L767" s="27"/>
      <c r="M767" s="28">
        <f t="shared" si="202"/>
        <v>0</v>
      </c>
      <c r="N767" s="26">
        <f t="shared" si="205"/>
        <v>1.1352</v>
      </c>
      <c r="O767" s="25"/>
      <c r="P767" s="26">
        <f t="shared" si="203"/>
        <v>0</v>
      </c>
    </row>
    <row r="768" spans="1:16" ht="93.75" customHeight="1" x14ac:dyDescent="0.2">
      <c r="A768" s="136"/>
      <c r="B768" s="194" t="s">
        <v>372</v>
      </c>
      <c r="C768" s="155" t="s">
        <v>373</v>
      </c>
      <c r="D768" s="69"/>
      <c r="E768" s="97" t="s">
        <v>15</v>
      </c>
      <c r="F768" s="61" t="s">
        <v>120</v>
      </c>
      <c r="G768" s="62">
        <v>2</v>
      </c>
      <c r="H768" s="63">
        <v>1.65</v>
      </c>
      <c r="I768" s="25"/>
      <c r="J768" s="64">
        <f t="shared" si="201"/>
        <v>0</v>
      </c>
      <c r="K768" s="26">
        <f t="shared" si="204"/>
        <v>1.5674999999999999</v>
      </c>
      <c r="L768" s="27"/>
      <c r="M768" s="65">
        <f t="shared" si="202"/>
        <v>0</v>
      </c>
      <c r="N768" s="26">
        <f t="shared" si="205"/>
        <v>1.452</v>
      </c>
      <c r="O768" s="25"/>
      <c r="P768" s="64">
        <f t="shared" si="203"/>
        <v>0</v>
      </c>
    </row>
    <row r="769" spans="1:16" ht="58.15" customHeight="1" x14ac:dyDescent="0.2">
      <c r="A769" s="136"/>
      <c r="B769" s="196"/>
      <c r="C769" s="106"/>
      <c r="D769" s="106"/>
      <c r="E769" s="106"/>
      <c r="F769" s="106"/>
      <c r="G769" s="196" t="s">
        <v>538</v>
      </c>
      <c r="H769" s="106"/>
      <c r="I769" s="106"/>
      <c r="J769" s="106"/>
      <c r="K769" s="106"/>
      <c r="L769" s="106"/>
      <c r="M769" s="106"/>
      <c r="N769" s="106"/>
      <c r="O769" s="106"/>
      <c r="P769" s="106"/>
    </row>
    <row r="770" spans="1:16" ht="93.75" customHeight="1" x14ac:dyDescent="0.2">
      <c r="A770" s="136"/>
      <c r="B770" s="194" t="s">
        <v>1637</v>
      </c>
      <c r="C770" s="150" t="s">
        <v>1638</v>
      </c>
      <c r="D770" s="86"/>
      <c r="E770" s="21" t="s">
        <v>11</v>
      </c>
      <c r="F770" s="22" t="s">
        <v>13</v>
      </c>
      <c r="G770" s="23">
        <v>2</v>
      </c>
      <c r="H770" s="74">
        <v>5.56</v>
      </c>
      <c r="I770" s="25"/>
      <c r="J770" s="75">
        <f t="shared" ref="J770:J780" si="206">+H770*I770</f>
        <v>0</v>
      </c>
      <c r="K770" s="26">
        <f>H770*(1-5%)</f>
        <v>5.2819999999999991</v>
      </c>
      <c r="L770" s="27"/>
      <c r="M770" s="76">
        <f t="shared" ref="M770:M780" si="207">K770*L770</f>
        <v>0</v>
      </c>
      <c r="N770" s="26">
        <f>H770*(1-12%)</f>
        <v>4.8927999999999994</v>
      </c>
      <c r="O770" s="25"/>
      <c r="P770" s="75">
        <f t="shared" ref="P770:P780" si="208">+N770*O770</f>
        <v>0</v>
      </c>
    </row>
    <row r="771" spans="1:16" ht="93.75" customHeight="1" x14ac:dyDescent="0.2">
      <c r="A771" s="136"/>
      <c r="B771" s="390" t="s">
        <v>2125</v>
      </c>
      <c r="C771" s="371" t="s">
        <v>2126</v>
      </c>
      <c r="D771" s="372"/>
      <c r="E771" s="328" t="s">
        <v>11</v>
      </c>
      <c r="F771" s="322" t="s">
        <v>13</v>
      </c>
      <c r="G771" s="323">
        <v>2</v>
      </c>
      <c r="H771" s="343">
        <v>6.37</v>
      </c>
      <c r="I771" s="25"/>
      <c r="J771" s="75">
        <f t="shared" si="206"/>
        <v>0</v>
      </c>
      <c r="K771" s="26">
        <f>H771*(1-5%)</f>
        <v>6.0514999999999999</v>
      </c>
      <c r="L771" s="27"/>
      <c r="M771" s="76">
        <f t="shared" si="207"/>
        <v>0</v>
      </c>
      <c r="N771" s="26">
        <f>H771*(1-12%)</f>
        <v>5.6055999999999999</v>
      </c>
      <c r="O771" s="25"/>
      <c r="P771" s="75">
        <f t="shared" si="208"/>
        <v>0</v>
      </c>
    </row>
    <row r="772" spans="1:16" ht="93.75" customHeight="1" x14ac:dyDescent="0.2">
      <c r="A772" s="136"/>
      <c r="B772" s="194" t="s">
        <v>1614</v>
      </c>
      <c r="C772" s="150" t="s">
        <v>1615</v>
      </c>
      <c r="D772" s="86"/>
      <c r="E772" s="21" t="s">
        <v>6</v>
      </c>
      <c r="F772" s="22" t="s">
        <v>13</v>
      </c>
      <c r="G772" s="23">
        <v>2</v>
      </c>
      <c r="H772" s="74">
        <v>6.2</v>
      </c>
      <c r="I772" s="25"/>
      <c r="J772" s="75">
        <f t="shared" si="206"/>
        <v>0</v>
      </c>
      <c r="K772" s="26">
        <f>H772*(1-5%)</f>
        <v>5.89</v>
      </c>
      <c r="L772" s="27"/>
      <c r="M772" s="76">
        <f t="shared" si="207"/>
        <v>0</v>
      </c>
      <c r="N772" s="26">
        <f>H772*(1-12%)</f>
        <v>5.4560000000000004</v>
      </c>
      <c r="O772" s="25"/>
      <c r="P772" s="75">
        <f t="shared" si="208"/>
        <v>0</v>
      </c>
    </row>
    <row r="773" spans="1:16" ht="93.75" customHeight="1" x14ac:dyDescent="0.2">
      <c r="A773" s="136"/>
      <c r="B773" s="194" t="s">
        <v>1616</v>
      </c>
      <c r="C773" s="150" t="s">
        <v>1617</v>
      </c>
      <c r="D773" s="86"/>
      <c r="E773" s="21" t="s">
        <v>6</v>
      </c>
      <c r="F773" s="22" t="s">
        <v>13</v>
      </c>
      <c r="G773" s="23">
        <v>2</v>
      </c>
      <c r="H773" s="74">
        <v>6.2</v>
      </c>
      <c r="I773" s="25"/>
      <c r="J773" s="75">
        <f t="shared" si="206"/>
        <v>0</v>
      </c>
      <c r="K773" s="26">
        <f t="shared" si="204"/>
        <v>5.89</v>
      </c>
      <c r="L773" s="27"/>
      <c r="M773" s="76">
        <f t="shared" si="207"/>
        <v>0</v>
      </c>
      <c r="N773" s="26">
        <f t="shared" si="205"/>
        <v>5.4560000000000004</v>
      </c>
      <c r="O773" s="25"/>
      <c r="P773" s="75">
        <f t="shared" si="208"/>
        <v>0</v>
      </c>
    </row>
    <row r="774" spans="1:16" ht="93.75" customHeight="1" x14ac:dyDescent="0.2">
      <c r="A774" s="136"/>
      <c r="B774" s="194" t="s">
        <v>1673</v>
      </c>
      <c r="C774" s="150" t="s">
        <v>1674</v>
      </c>
      <c r="D774" s="86"/>
      <c r="E774" s="21" t="s">
        <v>6</v>
      </c>
      <c r="F774" s="22" t="s">
        <v>13</v>
      </c>
      <c r="G774" s="23">
        <v>2</v>
      </c>
      <c r="H774" s="74">
        <v>6.04</v>
      </c>
      <c r="I774" s="25"/>
      <c r="J774" s="75">
        <f t="shared" si="206"/>
        <v>0</v>
      </c>
      <c r="K774" s="26">
        <f t="shared" si="204"/>
        <v>5.7379999999999995</v>
      </c>
      <c r="L774" s="27"/>
      <c r="M774" s="76">
        <f t="shared" si="207"/>
        <v>0</v>
      </c>
      <c r="N774" s="26">
        <f t="shared" si="205"/>
        <v>5.3151999999999999</v>
      </c>
      <c r="O774" s="25"/>
      <c r="P774" s="75">
        <f t="shared" si="208"/>
        <v>0</v>
      </c>
    </row>
    <row r="775" spans="1:16" ht="93.75" customHeight="1" x14ac:dyDescent="0.2">
      <c r="A775" s="136"/>
      <c r="B775" s="194" t="s">
        <v>1272</v>
      </c>
      <c r="C775" s="149" t="s">
        <v>1276</v>
      </c>
      <c r="D775" s="33"/>
      <c r="E775" s="21" t="s">
        <v>6</v>
      </c>
      <c r="F775" s="22" t="s">
        <v>13</v>
      </c>
      <c r="G775" s="23">
        <v>2</v>
      </c>
      <c r="H775" s="24">
        <v>5.93</v>
      </c>
      <c r="I775" s="25"/>
      <c r="J775" s="26">
        <f t="shared" si="206"/>
        <v>0</v>
      </c>
      <c r="K775" s="26">
        <f t="shared" si="204"/>
        <v>5.6334999999999997</v>
      </c>
      <c r="L775" s="27"/>
      <c r="M775" s="28">
        <f t="shared" si="207"/>
        <v>0</v>
      </c>
      <c r="N775" s="26">
        <f t="shared" si="205"/>
        <v>5.2183999999999999</v>
      </c>
      <c r="O775" s="25"/>
      <c r="P775" s="26">
        <f t="shared" si="208"/>
        <v>0</v>
      </c>
    </row>
    <row r="776" spans="1:16" ht="93.75" customHeight="1" x14ac:dyDescent="0.2">
      <c r="A776" s="136"/>
      <c r="B776" s="194" t="s">
        <v>1510</v>
      </c>
      <c r="C776" s="149" t="s">
        <v>1509</v>
      </c>
      <c r="D776" s="33"/>
      <c r="E776" s="21" t="s">
        <v>6</v>
      </c>
      <c r="F776" s="22" t="s">
        <v>13</v>
      </c>
      <c r="G776" s="23">
        <v>2</v>
      </c>
      <c r="H776" s="24">
        <v>8.49</v>
      </c>
      <c r="I776" s="25"/>
      <c r="J776" s="26">
        <f t="shared" si="206"/>
        <v>0</v>
      </c>
      <c r="K776" s="26">
        <f t="shared" si="204"/>
        <v>8.0655000000000001</v>
      </c>
      <c r="L776" s="27"/>
      <c r="M776" s="28">
        <f t="shared" si="207"/>
        <v>0</v>
      </c>
      <c r="N776" s="26">
        <f t="shared" si="205"/>
        <v>7.4712000000000005</v>
      </c>
      <c r="O776" s="25"/>
      <c r="P776" s="26">
        <f t="shared" si="208"/>
        <v>0</v>
      </c>
    </row>
    <row r="777" spans="1:16" ht="93.75" customHeight="1" x14ac:dyDescent="0.2">
      <c r="A777" s="136"/>
      <c r="B777" s="194" t="s">
        <v>1511</v>
      </c>
      <c r="C777" s="149" t="s">
        <v>1276</v>
      </c>
      <c r="D777" s="33"/>
      <c r="E777" s="21" t="s">
        <v>6</v>
      </c>
      <c r="F777" s="22" t="s">
        <v>13</v>
      </c>
      <c r="G777" s="23">
        <v>2</v>
      </c>
      <c r="H777" s="24">
        <v>5.88</v>
      </c>
      <c r="I777" s="25"/>
      <c r="J777" s="26">
        <f t="shared" si="206"/>
        <v>0</v>
      </c>
      <c r="K777" s="26">
        <f t="shared" si="204"/>
        <v>5.5859999999999994</v>
      </c>
      <c r="L777" s="27"/>
      <c r="M777" s="28">
        <f t="shared" si="207"/>
        <v>0</v>
      </c>
      <c r="N777" s="26">
        <f t="shared" si="205"/>
        <v>5.1744000000000003</v>
      </c>
      <c r="O777" s="25"/>
      <c r="P777" s="26">
        <f t="shared" si="208"/>
        <v>0</v>
      </c>
    </row>
    <row r="778" spans="1:16" ht="93.75" customHeight="1" x14ac:dyDescent="0.2">
      <c r="A778" s="136"/>
      <c r="B778" s="194" t="s">
        <v>1572</v>
      </c>
      <c r="C778" s="149" t="s">
        <v>1573</v>
      </c>
      <c r="D778" s="33"/>
      <c r="E778" s="21" t="s">
        <v>12</v>
      </c>
      <c r="F778" s="22" t="s">
        <v>13</v>
      </c>
      <c r="G778" s="23">
        <v>2</v>
      </c>
      <c r="H778" s="24">
        <v>7.19</v>
      </c>
      <c r="I778" s="25"/>
      <c r="J778" s="26">
        <f t="shared" si="206"/>
        <v>0</v>
      </c>
      <c r="K778" s="26">
        <f t="shared" si="204"/>
        <v>6.8304999999999998</v>
      </c>
      <c r="L778" s="27"/>
      <c r="M778" s="28">
        <f t="shared" si="207"/>
        <v>0</v>
      </c>
      <c r="N778" s="26">
        <f t="shared" si="205"/>
        <v>6.3272000000000004</v>
      </c>
      <c r="O778" s="25"/>
      <c r="P778" s="26">
        <f t="shared" si="208"/>
        <v>0</v>
      </c>
    </row>
    <row r="779" spans="1:16" ht="93.75" customHeight="1" x14ac:dyDescent="0.2">
      <c r="A779" s="136"/>
      <c r="B779" s="194" t="s">
        <v>1590</v>
      </c>
      <c r="C779" s="155" t="s">
        <v>1591</v>
      </c>
      <c r="D779" s="69"/>
      <c r="E779" s="97" t="s">
        <v>15</v>
      </c>
      <c r="F779" s="61" t="s">
        <v>13</v>
      </c>
      <c r="G779" s="62">
        <v>2</v>
      </c>
      <c r="H779" s="63">
        <v>8.99</v>
      </c>
      <c r="I779" s="25"/>
      <c r="J779" s="64">
        <f t="shared" si="206"/>
        <v>0</v>
      </c>
      <c r="K779" s="26">
        <f>H779*(1-5%)</f>
        <v>8.5404999999999998</v>
      </c>
      <c r="L779" s="27"/>
      <c r="M779" s="65">
        <f t="shared" si="207"/>
        <v>0</v>
      </c>
      <c r="N779" s="26">
        <f>H779*(1-12%)</f>
        <v>7.9112</v>
      </c>
      <c r="O779" s="25"/>
      <c r="P779" s="64">
        <f t="shared" si="208"/>
        <v>0</v>
      </c>
    </row>
    <row r="780" spans="1:16" ht="93.75" customHeight="1" x14ac:dyDescent="0.2">
      <c r="A780" s="136"/>
      <c r="B780" s="194" t="s">
        <v>1594</v>
      </c>
      <c r="C780" s="155" t="s">
        <v>1595</v>
      </c>
      <c r="D780" s="69"/>
      <c r="E780" s="97" t="s">
        <v>15</v>
      </c>
      <c r="F780" s="61" t="s">
        <v>13</v>
      </c>
      <c r="G780" s="62">
        <v>2</v>
      </c>
      <c r="H780" s="63">
        <v>8.99</v>
      </c>
      <c r="I780" s="25"/>
      <c r="J780" s="64">
        <f t="shared" si="206"/>
        <v>0</v>
      </c>
      <c r="K780" s="26">
        <f>H780*(1-5%)</f>
        <v>8.5404999999999998</v>
      </c>
      <c r="L780" s="27"/>
      <c r="M780" s="65">
        <f t="shared" si="207"/>
        <v>0</v>
      </c>
      <c r="N780" s="26">
        <f>H780*(1-12%)</f>
        <v>7.9112</v>
      </c>
      <c r="O780" s="25"/>
      <c r="P780" s="64">
        <f t="shared" si="208"/>
        <v>0</v>
      </c>
    </row>
    <row r="781" spans="1:16" ht="93.75" customHeight="1" x14ac:dyDescent="0.2">
      <c r="A781" s="136"/>
      <c r="B781" s="194" t="s">
        <v>1592</v>
      </c>
      <c r="C781" s="155" t="s">
        <v>1593</v>
      </c>
      <c r="D781" s="69"/>
      <c r="E781" s="97" t="s">
        <v>15</v>
      </c>
      <c r="F781" s="61" t="s">
        <v>13</v>
      </c>
      <c r="G781" s="62">
        <v>2</v>
      </c>
      <c r="H781" s="63">
        <v>8.17</v>
      </c>
      <c r="I781" s="25"/>
      <c r="J781" s="64">
        <f t="shared" ref="J781:J786" si="209">+H781*I781</f>
        <v>0</v>
      </c>
      <c r="K781" s="26">
        <f t="shared" ref="K781:K786" si="210">H781*(1-5%)</f>
        <v>7.7614999999999998</v>
      </c>
      <c r="L781" s="27"/>
      <c r="M781" s="65">
        <f t="shared" ref="M781:M786" si="211">K781*L781</f>
        <v>0</v>
      </c>
      <c r="N781" s="26">
        <f t="shared" ref="N781:N786" si="212">H781*(1-12%)</f>
        <v>7.1895999999999995</v>
      </c>
      <c r="O781" s="25"/>
      <c r="P781" s="64">
        <f t="shared" ref="P781:P786" si="213">+N781*O781</f>
        <v>0</v>
      </c>
    </row>
    <row r="782" spans="1:16" ht="93.75" customHeight="1" x14ac:dyDescent="0.2">
      <c r="A782" s="136"/>
      <c r="B782" s="390" t="s">
        <v>1964</v>
      </c>
      <c r="C782" s="371" t="s">
        <v>1965</v>
      </c>
      <c r="D782" s="372"/>
      <c r="E782" s="373" t="s">
        <v>15</v>
      </c>
      <c r="F782" s="374" t="s">
        <v>13</v>
      </c>
      <c r="G782" s="342">
        <v>2</v>
      </c>
      <c r="H782" s="343">
        <v>7.94</v>
      </c>
      <c r="I782" s="25"/>
      <c r="J782" s="75">
        <f t="shared" si="209"/>
        <v>0</v>
      </c>
      <c r="K782" s="26">
        <f t="shared" si="210"/>
        <v>7.5430000000000001</v>
      </c>
      <c r="L782" s="27"/>
      <c r="M782" s="76">
        <f t="shared" si="211"/>
        <v>0</v>
      </c>
      <c r="N782" s="26">
        <f t="shared" si="212"/>
        <v>6.9872000000000005</v>
      </c>
      <c r="O782" s="25"/>
      <c r="P782" s="75">
        <f t="shared" si="213"/>
        <v>0</v>
      </c>
    </row>
    <row r="783" spans="1:16" ht="93.75" customHeight="1" x14ac:dyDescent="0.2">
      <c r="A783" s="136"/>
      <c r="B783" s="390" t="s">
        <v>1271</v>
      </c>
      <c r="C783" s="371" t="s">
        <v>1275</v>
      </c>
      <c r="D783" s="372"/>
      <c r="E783" s="373" t="s">
        <v>14</v>
      </c>
      <c r="F783" s="374" t="s">
        <v>13</v>
      </c>
      <c r="G783" s="342">
        <v>2</v>
      </c>
      <c r="H783" s="343">
        <v>5.64</v>
      </c>
      <c r="I783" s="25"/>
      <c r="J783" s="75">
        <f>+H783*I783</f>
        <v>0</v>
      </c>
      <c r="K783" s="26">
        <f>H783*(1-5%)</f>
        <v>5.3579999999999997</v>
      </c>
      <c r="L783" s="27"/>
      <c r="M783" s="76">
        <f>K783*L783</f>
        <v>0</v>
      </c>
      <c r="N783" s="26">
        <f>H783*(1-12%)</f>
        <v>4.9631999999999996</v>
      </c>
      <c r="O783" s="25"/>
      <c r="P783" s="75">
        <f>+N783*O783</f>
        <v>0</v>
      </c>
    </row>
    <row r="784" spans="1:16" ht="93.75" customHeight="1" x14ac:dyDescent="0.2">
      <c r="A784" s="136"/>
      <c r="B784" s="194" t="s">
        <v>1273</v>
      </c>
      <c r="C784" s="149" t="s">
        <v>1277</v>
      </c>
      <c r="D784" s="33"/>
      <c r="E784" s="21" t="s">
        <v>14</v>
      </c>
      <c r="F784" s="22" t="s">
        <v>13</v>
      </c>
      <c r="G784" s="23">
        <v>2</v>
      </c>
      <c r="H784" s="24">
        <v>5.93</v>
      </c>
      <c r="I784" s="25"/>
      <c r="J784" s="26">
        <f t="shared" si="209"/>
        <v>0</v>
      </c>
      <c r="K784" s="26">
        <f t="shared" si="210"/>
        <v>5.6334999999999997</v>
      </c>
      <c r="L784" s="27"/>
      <c r="M784" s="28">
        <f t="shared" si="211"/>
        <v>0</v>
      </c>
      <c r="N784" s="26">
        <f t="shared" si="212"/>
        <v>5.2183999999999999</v>
      </c>
      <c r="O784" s="25"/>
      <c r="P784" s="26">
        <f t="shared" si="213"/>
        <v>0</v>
      </c>
    </row>
    <row r="785" spans="1:16" ht="93.75" customHeight="1" x14ac:dyDescent="0.2">
      <c r="A785" s="136"/>
      <c r="B785" s="194" t="s">
        <v>1274</v>
      </c>
      <c r="C785" s="155" t="s">
        <v>1278</v>
      </c>
      <c r="D785" s="69"/>
      <c r="E785" s="97" t="s">
        <v>14</v>
      </c>
      <c r="F785" s="61" t="s">
        <v>13</v>
      </c>
      <c r="G785" s="62">
        <v>2</v>
      </c>
      <c r="H785" s="63">
        <v>5.93</v>
      </c>
      <c r="I785" s="25"/>
      <c r="J785" s="64">
        <f t="shared" si="209"/>
        <v>0</v>
      </c>
      <c r="K785" s="26">
        <f t="shared" si="210"/>
        <v>5.6334999999999997</v>
      </c>
      <c r="L785" s="27"/>
      <c r="M785" s="65">
        <f t="shared" si="211"/>
        <v>0</v>
      </c>
      <c r="N785" s="26">
        <f t="shared" si="212"/>
        <v>5.2183999999999999</v>
      </c>
      <c r="O785" s="25"/>
      <c r="P785" s="64">
        <f t="shared" si="213"/>
        <v>0</v>
      </c>
    </row>
    <row r="786" spans="1:16" ht="93.75" customHeight="1" x14ac:dyDescent="0.2">
      <c r="A786" s="136"/>
      <c r="B786" s="194" t="s">
        <v>1596</v>
      </c>
      <c r="C786" s="155" t="s">
        <v>1597</v>
      </c>
      <c r="D786" s="69"/>
      <c r="E786" s="97" t="s">
        <v>14</v>
      </c>
      <c r="F786" s="61" t="s">
        <v>13</v>
      </c>
      <c r="G786" s="62">
        <v>2</v>
      </c>
      <c r="H786" s="63">
        <v>5.75</v>
      </c>
      <c r="I786" s="25"/>
      <c r="J786" s="64">
        <f t="shared" si="209"/>
        <v>0</v>
      </c>
      <c r="K786" s="26">
        <f t="shared" si="210"/>
        <v>5.4624999999999995</v>
      </c>
      <c r="L786" s="27"/>
      <c r="M786" s="65">
        <f t="shared" si="211"/>
        <v>0</v>
      </c>
      <c r="N786" s="26">
        <f t="shared" si="212"/>
        <v>5.0599999999999996</v>
      </c>
      <c r="O786" s="25"/>
      <c r="P786" s="64">
        <f t="shared" si="213"/>
        <v>0</v>
      </c>
    </row>
    <row r="787" spans="1:16" ht="93.75" customHeight="1" x14ac:dyDescent="0.2">
      <c r="A787" s="136"/>
      <c r="B787" s="194" t="s">
        <v>1604</v>
      </c>
      <c r="C787" s="155" t="s">
        <v>1605</v>
      </c>
      <c r="D787" s="69"/>
      <c r="E787" s="97" t="s">
        <v>22</v>
      </c>
      <c r="F787" s="61" t="s">
        <v>13</v>
      </c>
      <c r="G787" s="62">
        <v>2</v>
      </c>
      <c r="H787" s="63">
        <v>8.99</v>
      </c>
      <c r="I787" s="25"/>
      <c r="J787" s="64">
        <f>+H787*I787</f>
        <v>0</v>
      </c>
      <c r="K787" s="26">
        <f t="shared" si="204"/>
        <v>8.5404999999999998</v>
      </c>
      <c r="L787" s="27"/>
      <c r="M787" s="65">
        <f>K787*L787</f>
        <v>0</v>
      </c>
      <c r="N787" s="26">
        <f t="shared" si="205"/>
        <v>7.9112</v>
      </c>
      <c r="O787" s="25"/>
      <c r="P787" s="64">
        <f>+N787*O787</f>
        <v>0</v>
      </c>
    </row>
    <row r="788" spans="1:16" ht="69.599999999999994" customHeight="1" x14ac:dyDescent="0.2">
      <c r="A788" s="136"/>
      <c r="B788" s="196"/>
      <c r="C788" s="106"/>
      <c r="D788" s="106"/>
      <c r="E788" s="106"/>
      <c r="F788" s="106"/>
      <c r="G788" s="196" t="s">
        <v>1279</v>
      </c>
      <c r="H788" s="106"/>
      <c r="I788" s="106"/>
      <c r="J788" s="106"/>
      <c r="K788" s="106"/>
      <c r="L788" s="106"/>
      <c r="M788" s="106"/>
      <c r="N788" s="106"/>
      <c r="O788" s="106"/>
      <c r="P788" s="106"/>
    </row>
    <row r="789" spans="1:16" ht="93.75" customHeight="1" x14ac:dyDescent="0.2">
      <c r="A789" s="136"/>
      <c r="B789" s="194" t="s">
        <v>1280</v>
      </c>
      <c r="C789" s="165" t="s">
        <v>1281</v>
      </c>
      <c r="D789" s="105"/>
      <c r="E789" s="98" t="s">
        <v>6</v>
      </c>
      <c r="F789" s="99" t="s">
        <v>13</v>
      </c>
      <c r="G789" s="100">
        <v>2</v>
      </c>
      <c r="H789" s="101">
        <v>7.86</v>
      </c>
      <c r="I789" s="25"/>
      <c r="J789" s="102">
        <f>+H789*I789</f>
        <v>0</v>
      </c>
      <c r="K789" s="26">
        <f t="shared" si="204"/>
        <v>7.4669999999999996</v>
      </c>
      <c r="L789" s="27"/>
      <c r="M789" s="103">
        <f>K789*L789</f>
        <v>0</v>
      </c>
      <c r="N789" s="26">
        <f t="shared" si="205"/>
        <v>6.9168000000000003</v>
      </c>
      <c r="O789" s="25"/>
      <c r="P789" s="102">
        <f>+N789*O789</f>
        <v>0</v>
      </c>
    </row>
    <row r="790" spans="1:16" ht="64.150000000000006" customHeight="1" x14ac:dyDescent="0.2">
      <c r="A790" s="136"/>
      <c r="B790" s="196"/>
      <c r="C790" s="106"/>
      <c r="D790" s="106"/>
      <c r="E790" s="106"/>
      <c r="F790" s="106"/>
      <c r="G790" s="196" t="s">
        <v>1122</v>
      </c>
      <c r="H790" s="77"/>
      <c r="I790" s="77"/>
      <c r="J790" s="77"/>
      <c r="K790" s="77"/>
      <c r="L790" s="77"/>
      <c r="M790" s="77"/>
      <c r="N790" s="77"/>
      <c r="O790" s="77"/>
      <c r="P790" s="77"/>
    </row>
    <row r="791" spans="1:16" ht="93.75" customHeight="1" x14ac:dyDescent="0.2">
      <c r="A791" s="136"/>
      <c r="B791" s="194" t="s">
        <v>417</v>
      </c>
      <c r="C791" s="150" t="s">
        <v>418</v>
      </c>
      <c r="D791" s="86"/>
      <c r="E791" s="71" t="s">
        <v>6</v>
      </c>
      <c r="F791" s="79" t="s">
        <v>13</v>
      </c>
      <c r="G791" s="73">
        <v>2</v>
      </c>
      <c r="H791" s="74">
        <v>16.75</v>
      </c>
      <c r="I791" s="25"/>
      <c r="J791" s="75">
        <f t="shared" ref="J791:J801" si="214">+H791*I791</f>
        <v>0</v>
      </c>
      <c r="K791" s="26">
        <f t="shared" si="204"/>
        <v>15.9125</v>
      </c>
      <c r="L791" s="27"/>
      <c r="M791" s="76">
        <f t="shared" ref="M791:M801" si="215">K791*L791</f>
        <v>0</v>
      </c>
      <c r="N791" s="26">
        <f t="shared" si="205"/>
        <v>14.74</v>
      </c>
      <c r="O791" s="25"/>
      <c r="P791" s="75">
        <f t="shared" ref="P791:P801" si="216">+N791*O791</f>
        <v>0</v>
      </c>
    </row>
    <row r="792" spans="1:16" ht="93.75" customHeight="1" x14ac:dyDescent="0.2">
      <c r="A792" s="136"/>
      <c r="B792" s="194" t="s">
        <v>982</v>
      </c>
      <c r="C792" s="149" t="s">
        <v>983</v>
      </c>
      <c r="D792" s="33"/>
      <c r="E792" s="21" t="s">
        <v>6</v>
      </c>
      <c r="F792" s="22" t="s">
        <v>13</v>
      </c>
      <c r="G792" s="23">
        <v>2</v>
      </c>
      <c r="H792" s="24">
        <v>11.32</v>
      </c>
      <c r="I792" s="25"/>
      <c r="J792" s="26">
        <f t="shared" si="214"/>
        <v>0</v>
      </c>
      <c r="K792" s="26">
        <f t="shared" si="204"/>
        <v>10.754</v>
      </c>
      <c r="L792" s="27"/>
      <c r="M792" s="28">
        <f t="shared" si="215"/>
        <v>0</v>
      </c>
      <c r="N792" s="26">
        <f t="shared" si="205"/>
        <v>9.9616000000000007</v>
      </c>
      <c r="O792" s="25"/>
      <c r="P792" s="26">
        <f t="shared" si="216"/>
        <v>0</v>
      </c>
    </row>
    <row r="793" spans="1:16" ht="93.75" customHeight="1" x14ac:dyDescent="0.2">
      <c r="A793" s="136"/>
      <c r="B793" s="194" t="s">
        <v>1154</v>
      </c>
      <c r="C793" s="149" t="s">
        <v>1153</v>
      </c>
      <c r="D793" s="33"/>
      <c r="E793" s="21" t="s">
        <v>6</v>
      </c>
      <c r="F793" s="22" t="s">
        <v>13</v>
      </c>
      <c r="G793" s="23">
        <v>2</v>
      </c>
      <c r="H793" s="24">
        <v>11.32</v>
      </c>
      <c r="I793" s="25"/>
      <c r="J793" s="26">
        <f t="shared" si="214"/>
        <v>0</v>
      </c>
      <c r="K793" s="26">
        <f t="shared" si="204"/>
        <v>10.754</v>
      </c>
      <c r="L793" s="27"/>
      <c r="M793" s="28">
        <f t="shared" si="215"/>
        <v>0</v>
      </c>
      <c r="N793" s="26">
        <f t="shared" si="205"/>
        <v>9.9616000000000007</v>
      </c>
      <c r="O793" s="25"/>
      <c r="P793" s="26">
        <f t="shared" si="216"/>
        <v>0</v>
      </c>
    </row>
    <row r="794" spans="1:16" ht="93.75" customHeight="1" x14ac:dyDescent="0.2">
      <c r="A794" s="136"/>
      <c r="B794" s="194" t="s">
        <v>984</v>
      </c>
      <c r="C794" s="149" t="s">
        <v>985</v>
      </c>
      <c r="D794" s="33"/>
      <c r="E794" s="21" t="s">
        <v>419</v>
      </c>
      <c r="F794" s="22" t="s">
        <v>13</v>
      </c>
      <c r="G794" s="23">
        <v>2</v>
      </c>
      <c r="H794" s="24">
        <v>14.27</v>
      </c>
      <c r="I794" s="25"/>
      <c r="J794" s="26">
        <f t="shared" si="214"/>
        <v>0</v>
      </c>
      <c r="K794" s="26">
        <f t="shared" si="204"/>
        <v>13.5565</v>
      </c>
      <c r="L794" s="27"/>
      <c r="M794" s="28">
        <f t="shared" si="215"/>
        <v>0</v>
      </c>
      <c r="N794" s="26">
        <f t="shared" si="205"/>
        <v>12.557599999999999</v>
      </c>
      <c r="O794" s="25"/>
      <c r="P794" s="26">
        <f t="shared" si="216"/>
        <v>0</v>
      </c>
    </row>
    <row r="795" spans="1:16" ht="93.75" customHeight="1" x14ac:dyDescent="0.2">
      <c r="A795" s="136"/>
      <c r="B795" s="194" t="s">
        <v>986</v>
      </c>
      <c r="C795" s="149" t="s">
        <v>987</v>
      </c>
      <c r="D795" s="33"/>
      <c r="E795" s="21" t="s">
        <v>34</v>
      </c>
      <c r="F795" s="22" t="s">
        <v>13</v>
      </c>
      <c r="G795" s="23">
        <v>2</v>
      </c>
      <c r="H795" s="24">
        <v>14.27</v>
      </c>
      <c r="I795" s="25"/>
      <c r="J795" s="26">
        <f t="shared" si="214"/>
        <v>0</v>
      </c>
      <c r="K795" s="26">
        <f t="shared" si="204"/>
        <v>13.5565</v>
      </c>
      <c r="L795" s="27"/>
      <c r="M795" s="28">
        <f t="shared" si="215"/>
        <v>0</v>
      </c>
      <c r="N795" s="26">
        <f t="shared" si="205"/>
        <v>12.557599999999999</v>
      </c>
      <c r="O795" s="25"/>
      <c r="P795" s="26">
        <f t="shared" si="216"/>
        <v>0</v>
      </c>
    </row>
    <row r="796" spans="1:16" ht="93.75" customHeight="1" x14ac:dyDescent="0.2">
      <c r="A796" s="136"/>
      <c r="B796" s="194" t="s">
        <v>420</v>
      </c>
      <c r="C796" s="155" t="s">
        <v>1873</v>
      </c>
      <c r="D796" s="69"/>
      <c r="E796" s="97" t="s">
        <v>34</v>
      </c>
      <c r="F796" s="61" t="s">
        <v>13</v>
      </c>
      <c r="G796" s="62">
        <v>2</v>
      </c>
      <c r="H796" s="63">
        <v>26.8</v>
      </c>
      <c r="I796" s="25"/>
      <c r="J796" s="64">
        <f t="shared" si="214"/>
        <v>0</v>
      </c>
      <c r="K796" s="26">
        <f t="shared" si="204"/>
        <v>25.46</v>
      </c>
      <c r="L796" s="27"/>
      <c r="M796" s="65">
        <f t="shared" si="215"/>
        <v>0</v>
      </c>
      <c r="N796" s="26">
        <f t="shared" si="205"/>
        <v>23.584</v>
      </c>
      <c r="O796" s="25"/>
      <c r="P796" s="64">
        <f t="shared" si="216"/>
        <v>0</v>
      </c>
    </row>
    <row r="797" spans="1:16" ht="93.75" customHeight="1" x14ac:dyDescent="0.2">
      <c r="A797" s="136"/>
      <c r="B797" s="271" t="s">
        <v>2204</v>
      </c>
      <c r="C797" s="433" t="s">
        <v>2290</v>
      </c>
      <c r="D797" s="434"/>
      <c r="E797" s="435" t="s">
        <v>15</v>
      </c>
      <c r="F797" s="253" t="s">
        <v>13</v>
      </c>
      <c r="G797" s="254">
        <v>2</v>
      </c>
      <c r="H797" s="436">
        <v>12.06</v>
      </c>
      <c r="I797" s="431"/>
      <c r="J797" s="236">
        <f t="shared" si="214"/>
        <v>0</v>
      </c>
      <c r="K797" s="236">
        <f t="shared" si="204"/>
        <v>11.457000000000001</v>
      </c>
      <c r="L797" s="27"/>
      <c r="M797" s="237">
        <f t="shared" si="215"/>
        <v>0</v>
      </c>
      <c r="N797" s="236">
        <f t="shared" si="205"/>
        <v>10.6128</v>
      </c>
      <c r="O797" s="25"/>
      <c r="P797" s="236">
        <f t="shared" si="216"/>
        <v>0</v>
      </c>
    </row>
    <row r="798" spans="1:16" ht="93.75" customHeight="1" x14ac:dyDescent="0.2">
      <c r="A798" s="136"/>
      <c r="B798" s="271" t="s">
        <v>2205</v>
      </c>
      <c r="C798" s="433" t="s">
        <v>2291</v>
      </c>
      <c r="D798" s="434"/>
      <c r="E798" s="435" t="s">
        <v>15</v>
      </c>
      <c r="F798" s="253" t="s">
        <v>13</v>
      </c>
      <c r="G798" s="254">
        <v>2</v>
      </c>
      <c r="H798" s="436">
        <v>13.38</v>
      </c>
      <c r="I798" s="431"/>
      <c r="J798" s="236">
        <f t="shared" si="214"/>
        <v>0</v>
      </c>
      <c r="K798" s="236">
        <f t="shared" si="204"/>
        <v>12.711</v>
      </c>
      <c r="L798" s="27"/>
      <c r="M798" s="237">
        <f t="shared" si="215"/>
        <v>0</v>
      </c>
      <c r="N798" s="236">
        <f t="shared" si="205"/>
        <v>11.7744</v>
      </c>
      <c r="O798" s="25"/>
      <c r="P798" s="236">
        <f t="shared" si="216"/>
        <v>0</v>
      </c>
    </row>
    <row r="799" spans="1:16" ht="93.75" customHeight="1" x14ac:dyDescent="0.2">
      <c r="A799" s="136"/>
      <c r="B799" s="271" t="s">
        <v>2206</v>
      </c>
      <c r="C799" s="433" t="s">
        <v>2292</v>
      </c>
      <c r="D799" s="434"/>
      <c r="E799" s="435" t="s">
        <v>15</v>
      </c>
      <c r="F799" s="253" t="s">
        <v>13</v>
      </c>
      <c r="G799" s="254">
        <v>2</v>
      </c>
      <c r="H799" s="436">
        <v>16.34</v>
      </c>
      <c r="I799" s="431"/>
      <c r="J799" s="236">
        <f t="shared" si="214"/>
        <v>0</v>
      </c>
      <c r="K799" s="236">
        <f t="shared" si="204"/>
        <v>15.523</v>
      </c>
      <c r="L799" s="27"/>
      <c r="M799" s="237">
        <f t="shared" si="215"/>
        <v>0</v>
      </c>
      <c r="N799" s="236">
        <f t="shared" si="205"/>
        <v>14.379199999999999</v>
      </c>
      <c r="O799" s="25"/>
      <c r="P799" s="236">
        <f t="shared" si="216"/>
        <v>0</v>
      </c>
    </row>
    <row r="800" spans="1:16" ht="93.75" customHeight="1" x14ac:dyDescent="0.2">
      <c r="A800" s="136"/>
      <c r="B800" s="271" t="s">
        <v>2208</v>
      </c>
      <c r="C800" s="433" t="s">
        <v>2293</v>
      </c>
      <c r="D800" s="434"/>
      <c r="E800" s="435" t="s">
        <v>15</v>
      </c>
      <c r="F800" s="253" t="s">
        <v>13</v>
      </c>
      <c r="G800" s="254">
        <v>2</v>
      </c>
      <c r="H800" s="436">
        <v>15.31</v>
      </c>
      <c r="I800" s="431"/>
      <c r="J800" s="236">
        <f t="shared" si="214"/>
        <v>0</v>
      </c>
      <c r="K800" s="236">
        <f t="shared" si="204"/>
        <v>14.544499999999999</v>
      </c>
      <c r="L800" s="27"/>
      <c r="M800" s="237">
        <f t="shared" si="215"/>
        <v>0</v>
      </c>
      <c r="N800" s="236">
        <f t="shared" si="205"/>
        <v>13.472800000000001</v>
      </c>
      <c r="O800" s="25"/>
      <c r="P800" s="236">
        <f t="shared" si="216"/>
        <v>0</v>
      </c>
    </row>
    <row r="801" spans="1:16" ht="93.75" customHeight="1" x14ac:dyDescent="0.2">
      <c r="A801" s="136"/>
      <c r="B801" s="271" t="s">
        <v>2207</v>
      </c>
      <c r="C801" s="433" t="s">
        <v>2294</v>
      </c>
      <c r="D801" s="434"/>
      <c r="E801" s="435" t="s">
        <v>15</v>
      </c>
      <c r="F801" s="253" t="s">
        <v>13</v>
      </c>
      <c r="G801" s="254">
        <v>2</v>
      </c>
      <c r="H801" s="436">
        <v>13.28</v>
      </c>
      <c r="I801" s="431"/>
      <c r="J801" s="236">
        <f t="shared" si="214"/>
        <v>0</v>
      </c>
      <c r="K801" s="236">
        <f t="shared" si="204"/>
        <v>12.616</v>
      </c>
      <c r="L801" s="27"/>
      <c r="M801" s="237">
        <f t="shared" si="215"/>
        <v>0</v>
      </c>
      <c r="N801" s="236">
        <f t="shared" si="205"/>
        <v>11.686399999999999</v>
      </c>
      <c r="O801" s="25"/>
      <c r="P801" s="236">
        <f t="shared" si="216"/>
        <v>0</v>
      </c>
    </row>
    <row r="802" spans="1:16" ht="79.150000000000006" customHeight="1" x14ac:dyDescent="0.2">
      <c r="A802" s="136"/>
      <c r="B802" s="196"/>
      <c r="C802" s="106"/>
      <c r="D802" s="106"/>
      <c r="E802" s="106"/>
      <c r="F802" s="106"/>
      <c r="G802" s="196" t="s">
        <v>240</v>
      </c>
      <c r="H802" s="77"/>
      <c r="I802" s="77"/>
      <c r="J802" s="77"/>
      <c r="K802" s="77"/>
      <c r="L802" s="77"/>
      <c r="M802" s="77"/>
      <c r="N802" s="77"/>
      <c r="O802" s="77"/>
      <c r="P802" s="77"/>
    </row>
    <row r="803" spans="1:16" ht="93.75" customHeight="1" x14ac:dyDescent="0.2">
      <c r="A803" s="136"/>
      <c r="B803" s="185" t="s">
        <v>598</v>
      </c>
      <c r="C803" s="150" t="s">
        <v>599</v>
      </c>
      <c r="D803" s="86"/>
      <c r="E803" s="86" t="s">
        <v>11</v>
      </c>
      <c r="F803" s="79" t="s">
        <v>7</v>
      </c>
      <c r="G803" s="73">
        <v>1</v>
      </c>
      <c r="H803" s="74">
        <v>19.73</v>
      </c>
      <c r="I803" s="25"/>
      <c r="J803" s="75">
        <f t="shared" ref="J803:J846" si="217">+H803*I803</f>
        <v>0</v>
      </c>
      <c r="K803" s="26">
        <f t="shared" si="204"/>
        <v>18.743500000000001</v>
      </c>
      <c r="L803" s="27"/>
      <c r="M803" s="76">
        <f t="shared" ref="M803:M846" si="218">K803*L803</f>
        <v>0</v>
      </c>
      <c r="N803" s="26">
        <f t="shared" si="205"/>
        <v>17.362400000000001</v>
      </c>
      <c r="O803" s="25"/>
      <c r="P803" s="75">
        <f t="shared" ref="P803:P846" si="219">+N803*O803</f>
        <v>0</v>
      </c>
    </row>
    <row r="804" spans="1:16" ht="93.75" customHeight="1" x14ac:dyDescent="0.2">
      <c r="A804" s="136"/>
      <c r="B804" s="185" t="s">
        <v>801</v>
      </c>
      <c r="C804" s="149" t="s">
        <v>965</v>
      </c>
      <c r="D804" s="33"/>
      <c r="E804" s="33" t="s">
        <v>11</v>
      </c>
      <c r="F804" s="22" t="s">
        <v>7</v>
      </c>
      <c r="G804" s="23">
        <v>1</v>
      </c>
      <c r="H804" s="24">
        <v>20.74</v>
      </c>
      <c r="I804" s="25"/>
      <c r="J804" s="26">
        <f t="shared" si="217"/>
        <v>0</v>
      </c>
      <c r="K804" s="26">
        <f t="shared" si="204"/>
        <v>19.702999999999996</v>
      </c>
      <c r="L804" s="27"/>
      <c r="M804" s="28">
        <f t="shared" si="218"/>
        <v>0</v>
      </c>
      <c r="N804" s="26">
        <f t="shared" si="205"/>
        <v>18.251199999999997</v>
      </c>
      <c r="O804" s="25"/>
      <c r="P804" s="26">
        <f t="shared" si="219"/>
        <v>0</v>
      </c>
    </row>
    <row r="805" spans="1:16" ht="93.75" customHeight="1" x14ac:dyDescent="0.2">
      <c r="A805" s="136"/>
      <c r="B805" s="185" t="s">
        <v>844</v>
      </c>
      <c r="C805" s="149" t="s">
        <v>845</v>
      </c>
      <c r="D805" s="33"/>
      <c r="E805" s="33" t="s">
        <v>6</v>
      </c>
      <c r="F805" s="22" t="s">
        <v>7</v>
      </c>
      <c r="G805" s="23">
        <v>1</v>
      </c>
      <c r="H805" s="24">
        <v>19.66</v>
      </c>
      <c r="I805" s="25"/>
      <c r="J805" s="26">
        <f t="shared" si="217"/>
        <v>0</v>
      </c>
      <c r="K805" s="26">
        <f t="shared" si="204"/>
        <v>18.677</v>
      </c>
      <c r="L805" s="27"/>
      <c r="M805" s="28">
        <f t="shared" si="218"/>
        <v>0</v>
      </c>
      <c r="N805" s="26">
        <f t="shared" si="205"/>
        <v>17.300799999999999</v>
      </c>
      <c r="O805" s="25"/>
      <c r="P805" s="26">
        <f t="shared" si="219"/>
        <v>0</v>
      </c>
    </row>
    <row r="806" spans="1:16" ht="93.75" customHeight="1" x14ac:dyDescent="0.2">
      <c r="A806" s="136"/>
      <c r="B806" s="185" t="s">
        <v>846</v>
      </c>
      <c r="C806" s="149" t="s">
        <v>847</v>
      </c>
      <c r="D806" s="33"/>
      <c r="E806" s="33" t="s">
        <v>6</v>
      </c>
      <c r="F806" s="22" t="s">
        <v>7</v>
      </c>
      <c r="G806" s="23">
        <v>1</v>
      </c>
      <c r="H806" s="24">
        <v>21.67</v>
      </c>
      <c r="I806" s="25"/>
      <c r="J806" s="26">
        <f t="shared" si="217"/>
        <v>0</v>
      </c>
      <c r="K806" s="26">
        <f t="shared" si="204"/>
        <v>20.586500000000001</v>
      </c>
      <c r="L806" s="27"/>
      <c r="M806" s="28">
        <f t="shared" si="218"/>
        <v>0</v>
      </c>
      <c r="N806" s="26">
        <f t="shared" si="205"/>
        <v>19.069600000000001</v>
      </c>
      <c r="O806" s="25"/>
      <c r="P806" s="26">
        <f t="shared" si="219"/>
        <v>0</v>
      </c>
    </row>
    <row r="807" spans="1:16" ht="93.75" customHeight="1" x14ac:dyDescent="0.2">
      <c r="A807" s="136"/>
      <c r="B807" s="185" t="s">
        <v>848</v>
      </c>
      <c r="C807" s="149" t="s">
        <v>849</v>
      </c>
      <c r="D807" s="33"/>
      <c r="E807" s="33" t="s">
        <v>6</v>
      </c>
      <c r="F807" s="22" t="s">
        <v>7</v>
      </c>
      <c r="G807" s="23">
        <v>1</v>
      </c>
      <c r="H807" s="24">
        <v>20.66</v>
      </c>
      <c r="I807" s="25"/>
      <c r="J807" s="26">
        <f t="shared" si="217"/>
        <v>0</v>
      </c>
      <c r="K807" s="26">
        <f t="shared" si="204"/>
        <v>19.626999999999999</v>
      </c>
      <c r="L807" s="27"/>
      <c r="M807" s="28">
        <f t="shared" si="218"/>
        <v>0</v>
      </c>
      <c r="N807" s="26">
        <f t="shared" si="205"/>
        <v>18.180800000000001</v>
      </c>
      <c r="O807" s="25"/>
      <c r="P807" s="26">
        <f t="shared" si="219"/>
        <v>0</v>
      </c>
    </row>
    <row r="808" spans="1:16" ht="93.75" customHeight="1" x14ac:dyDescent="0.2">
      <c r="A808" s="136"/>
      <c r="B808" s="185" t="s">
        <v>850</v>
      </c>
      <c r="C808" s="149" t="s">
        <v>851</v>
      </c>
      <c r="D808" s="33"/>
      <c r="E808" s="33" t="s">
        <v>6</v>
      </c>
      <c r="F808" s="22" t="s">
        <v>7</v>
      </c>
      <c r="G808" s="23">
        <v>1</v>
      </c>
      <c r="H808" s="24">
        <v>16.8</v>
      </c>
      <c r="I808" s="25"/>
      <c r="J808" s="26">
        <f t="shared" si="217"/>
        <v>0</v>
      </c>
      <c r="K808" s="26">
        <f t="shared" si="204"/>
        <v>15.959999999999999</v>
      </c>
      <c r="L808" s="27"/>
      <c r="M808" s="28">
        <f t="shared" si="218"/>
        <v>0</v>
      </c>
      <c r="N808" s="26">
        <f t="shared" si="205"/>
        <v>14.784000000000001</v>
      </c>
      <c r="O808" s="25"/>
      <c r="P808" s="26">
        <f t="shared" si="219"/>
        <v>0</v>
      </c>
    </row>
    <row r="809" spans="1:16" ht="93.75" customHeight="1" x14ac:dyDescent="0.2">
      <c r="A809" s="136"/>
      <c r="B809" s="185" t="s">
        <v>852</v>
      </c>
      <c r="C809" s="149" t="s">
        <v>853</v>
      </c>
      <c r="D809" s="33"/>
      <c r="E809" s="33" t="s">
        <v>6</v>
      </c>
      <c r="F809" s="22" t="s">
        <v>7</v>
      </c>
      <c r="G809" s="23">
        <v>1</v>
      </c>
      <c r="H809" s="24">
        <v>49.5</v>
      </c>
      <c r="I809" s="25"/>
      <c r="J809" s="26">
        <f t="shared" si="217"/>
        <v>0</v>
      </c>
      <c r="K809" s="26">
        <f t="shared" si="204"/>
        <v>47.024999999999999</v>
      </c>
      <c r="L809" s="27"/>
      <c r="M809" s="28">
        <f t="shared" si="218"/>
        <v>0</v>
      </c>
      <c r="N809" s="26">
        <f t="shared" si="205"/>
        <v>43.56</v>
      </c>
      <c r="O809" s="25"/>
      <c r="P809" s="26">
        <f t="shared" si="219"/>
        <v>0</v>
      </c>
    </row>
    <row r="810" spans="1:16" ht="93.75" customHeight="1" x14ac:dyDescent="0.2">
      <c r="A810" s="136"/>
      <c r="B810" s="318" t="s">
        <v>854</v>
      </c>
      <c r="C810" s="325" t="s">
        <v>855</v>
      </c>
      <c r="D810" s="320"/>
      <c r="E810" s="320" t="s">
        <v>6</v>
      </c>
      <c r="F810" s="322" t="s">
        <v>7</v>
      </c>
      <c r="G810" s="323">
        <v>1</v>
      </c>
      <c r="H810" s="324">
        <v>54.45</v>
      </c>
      <c r="I810" s="25"/>
      <c r="J810" s="26">
        <f t="shared" si="217"/>
        <v>0</v>
      </c>
      <c r="K810" s="26">
        <f t="shared" si="204"/>
        <v>51.727499999999999</v>
      </c>
      <c r="L810" s="27"/>
      <c r="M810" s="28">
        <f t="shared" si="218"/>
        <v>0</v>
      </c>
      <c r="N810" s="26">
        <f t="shared" si="205"/>
        <v>47.916000000000004</v>
      </c>
      <c r="O810" s="25"/>
      <c r="P810" s="26">
        <f t="shared" si="219"/>
        <v>0</v>
      </c>
    </row>
    <row r="811" spans="1:16" ht="93.75" customHeight="1" x14ac:dyDescent="0.2">
      <c r="A811" s="136"/>
      <c r="B811" s="185" t="s">
        <v>856</v>
      </c>
      <c r="C811" s="149" t="s">
        <v>857</v>
      </c>
      <c r="D811" s="33"/>
      <c r="E811" s="33" t="s">
        <v>6</v>
      </c>
      <c r="F811" s="22" t="s">
        <v>7</v>
      </c>
      <c r="G811" s="23">
        <v>1</v>
      </c>
      <c r="H811" s="24">
        <v>20.61</v>
      </c>
      <c r="I811" s="25"/>
      <c r="J811" s="26">
        <f t="shared" si="217"/>
        <v>0</v>
      </c>
      <c r="K811" s="26">
        <f t="shared" si="204"/>
        <v>19.579499999999999</v>
      </c>
      <c r="L811" s="27"/>
      <c r="M811" s="28">
        <f t="shared" si="218"/>
        <v>0</v>
      </c>
      <c r="N811" s="26">
        <f t="shared" si="205"/>
        <v>18.136800000000001</v>
      </c>
      <c r="O811" s="25"/>
      <c r="P811" s="26">
        <f t="shared" si="219"/>
        <v>0</v>
      </c>
    </row>
    <row r="812" spans="1:16" ht="93.75" customHeight="1" x14ac:dyDescent="0.2">
      <c r="A812" s="136"/>
      <c r="B812" s="185" t="s">
        <v>680</v>
      </c>
      <c r="C812" s="149" t="s">
        <v>287</v>
      </c>
      <c r="D812" s="33"/>
      <c r="E812" s="33" t="s">
        <v>6</v>
      </c>
      <c r="F812" s="22" t="s">
        <v>7</v>
      </c>
      <c r="G812" s="23">
        <v>1</v>
      </c>
      <c r="H812" s="24">
        <v>20.7</v>
      </c>
      <c r="I812" s="25"/>
      <c r="J812" s="26">
        <f t="shared" si="217"/>
        <v>0</v>
      </c>
      <c r="K812" s="26">
        <f t="shared" si="204"/>
        <v>19.664999999999999</v>
      </c>
      <c r="L812" s="27"/>
      <c r="M812" s="28">
        <f t="shared" si="218"/>
        <v>0</v>
      </c>
      <c r="N812" s="26">
        <f t="shared" si="205"/>
        <v>18.216000000000001</v>
      </c>
      <c r="O812" s="25"/>
      <c r="P812" s="26">
        <f t="shared" si="219"/>
        <v>0</v>
      </c>
    </row>
    <row r="813" spans="1:16" ht="93.75" customHeight="1" x14ac:dyDescent="0.2">
      <c r="A813" s="136"/>
      <c r="B813" s="185" t="s">
        <v>536</v>
      </c>
      <c r="C813" s="149" t="s">
        <v>537</v>
      </c>
      <c r="D813" s="33"/>
      <c r="E813" s="33" t="s">
        <v>6</v>
      </c>
      <c r="F813" s="22" t="s">
        <v>7</v>
      </c>
      <c r="G813" s="23">
        <v>1</v>
      </c>
      <c r="H813" s="24">
        <v>20.7</v>
      </c>
      <c r="I813" s="25"/>
      <c r="J813" s="26">
        <f t="shared" si="217"/>
        <v>0</v>
      </c>
      <c r="K813" s="26">
        <f t="shared" si="204"/>
        <v>19.664999999999999</v>
      </c>
      <c r="L813" s="27"/>
      <c r="M813" s="28">
        <f t="shared" si="218"/>
        <v>0</v>
      </c>
      <c r="N813" s="26">
        <f t="shared" si="205"/>
        <v>18.216000000000001</v>
      </c>
      <c r="O813" s="25"/>
      <c r="P813" s="26">
        <f t="shared" si="219"/>
        <v>0</v>
      </c>
    </row>
    <row r="814" spans="1:16" ht="93.75" customHeight="1" x14ac:dyDescent="0.2">
      <c r="A814" s="136"/>
      <c r="B814" s="185" t="s">
        <v>775</v>
      </c>
      <c r="C814" s="149" t="s">
        <v>776</v>
      </c>
      <c r="D814" s="33"/>
      <c r="E814" s="33" t="s">
        <v>6</v>
      </c>
      <c r="F814" s="22" t="s">
        <v>7</v>
      </c>
      <c r="G814" s="23">
        <v>1</v>
      </c>
      <c r="H814" s="24">
        <v>20.7</v>
      </c>
      <c r="I814" s="25"/>
      <c r="J814" s="26">
        <f t="shared" si="217"/>
        <v>0</v>
      </c>
      <c r="K814" s="26">
        <f t="shared" si="204"/>
        <v>19.664999999999999</v>
      </c>
      <c r="L814" s="27"/>
      <c r="M814" s="28">
        <f t="shared" si="218"/>
        <v>0</v>
      </c>
      <c r="N814" s="26">
        <f t="shared" si="205"/>
        <v>18.216000000000001</v>
      </c>
      <c r="O814" s="25"/>
      <c r="P814" s="26">
        <f t="shared" si="219"/>
        <v>0</v>
      </c>
    </row>
    <row r="815" spans="1:16" ht="93.75" customHeight="1" x14ac:dyDescent="0.2">
      <c r="A815" s="136"/>
      <c r="B815" s="185" t="s">
        <v>773</v>
      </c>
      <c r="C815" s="149" t="s">
        <v>774</v>
      </c>
      <c r="D815" s="33"/>
      <c r="E815" s="33" t="s">
        <v>6</v>
      </c>
      <c r="F815" s="22" t="s">
        <v>7</v>
      </c>
      <c r="G815" s="23">
        <v>1</v>
      </c>
      <c r="H815" s="24">
        <v>19.77</v>
      </c>
      <c r="I815" s="25"/>
      <c r="J815" s="26">
        <f t="shared" si="217"/>
        <v>0</v>
      </c>
      <c r="K815" s="26">
        <f t="shared" si="204"/>
        <v>18.781499999999998</v>
      </c>
      <c r="L815" s="27"/>
      <c r="M815" s="28">
        <f t="shared" si="218"/>
        <v>0</v>
      </c>
      <c r="N815" s="26">
        <f t="shared" si="205"/>
        <v>17.397600000000001</v>
      </c>
      <c r="O815" s="25"/>
      <c r="P815" s="26">
        <f t="shared" si="219"/>
        <v>0</v>
      </c>
    </row>
    <row r="816" spans="1:16" ht="93.75" customHeight="1" x14ac:dyDescent="0.2">
      <c r="A816" s="132"/>
      <c r="B816" s="185" t="s">
        <v>275</v>
      </c>
      <c r="C816" s="149" t="s">
        <v>465</v>
      </c>
      <c r="D816" s="33"/>
      <c r="E816" s="33" t="s">
        <v>6</v>
      </c>
      <c r="F816" s="22" t="s">
        <v>7</v>
      </c>
      <c r="G816" s="23">
        <v>1</v>
      </c>
      <c r="H816" s="24">
        <v>34.15</v>
      </c>
      <c r="I816" s="25"/>
      <c r="J816" s="26">
        <f t="shared" si="217"/>
        <v>0</v>
      </c>
      <c r="K816" s="26">
        <f t="shared" si="204"/>
        <v>32.442499999999995</v>
      </c>
      <c r="L816" s="27"/>
      <c r="M816" s="28">
        <f t="shared" si="218"/>
        <v>0</v>
      </c>
      <c r="N816" s="26">
        <f t="shared" si="205"/>
        <v>30.052</v>
      </c>
      <c r="O816" s="25"/>
      <c r="P816" s="26">
        <f t="shared" si="219"/>
        <v>0</v>
      </c>
    </row>
    <row r="817" spans="1:16" ht="93.75" customHeight="1" x14ac:dyDescent="0.2">
      <c r="A817" s="122"/>
      <c r="B817" s="185" t="s">
        <v>771</v>
      </c>
      <c r="C817" s="149" t="s">
        <v>772</v>
      </c>
      <c r="D817" s="33"/>
      <c r="E817" s="33" t="s">
        <v>6</v>
      </c>
      <c r="F817" s="22" t="s">
        <v>7</v>
      </c>
      <c r="G817" s="23">
        <v>1</v>
      </c>
      <c r="H817" s="24">
        <v>16.96</v>
      </c>
      <c r="I817" s="25"/>
      <c r="J817" s="26">
        <f t="shared" si="217"/>
        <v>0</v>
      </c>
      <c r="K817" s="26">
        <f t="shared" si="204"/>
        <v>16.111999999999998</v>
      </c>
      <c r="L817" s="27"/>
      <c r="M817" s="28">
        <f t="shared" si="218"/>
        <v>0</v>
      </c>
      <c r="N817" s="26">
        <f t="shared" si="205"/>
        <v>14.924800000000001</v>
      </c>
      <c r="O817" s="25"/>
      <c r="P817" s="26">
        <f t="shared" si="219"/>
        <v>0</v>
      </c>
    </row>
    <row r="818" spans="1:16" ht="93.75" customHeight="1" x14ac:dyDescent="0.2">
      <c r="A818" s="122"/>
      <c r="B818" s="318" t="s">
        <v>327</v>
      </c>
      <c r="C818" s="325" t="s">
        <v>328</v>
      </c>
      <c r="D818" s="320"/>
      <c r="E818" s="320" t="s">
        <v>6</v>
      </c>
      <c r="F818" s="322" t="s">
        <v>7</v>
      </c>
      <c r="G818" s="323">
        <v>1</v>
      </c>
      <c r="H818" s="324">
        <v>46.19</v>
      </c>
      <c r="I818" s="25"/>
      <c r="J818" s="26">
        <f t="shared" si="217"/>
        <v>0</v>
      </c>
      <c r="K818" s="26">
        <f t="shared" si="204"/>
        <v>43.880499999999998</v>
      </c>
      <c r="L818" s="27"/>
      <c r="M818" s="28">
        <f t="shared" si="218"/>
        <v>0</v>
      </c>
      <c r="N818" s="26">
        <f t="shared" si="205"/>
        <v>40.647199999999998</v>
      </c>
      <c r="O818" s="25"/>
      <c r="P818" s="26">
        <f t="shared" si="219"/>
        <v>0</v>
      </c>
    </row>
    <row r="819" spans="1:16" ht="93.75" customHeight="1" x14ac:dyDescent="0.2">
      <c r="A819" s="122"/>
      <c r="B819" s="318" t="s">
        <v>742</v>
      </c>
      <c r="C819" s="325" t="s">
        <v>743</v>
      </c>
      <c r="D819" s="320"/>
      <c r="E819" s="320" t="s">
        <v>6</v>
      </c>
      <c r="F819" s="322" t="s">
        <v>744</v>
      </c>
      <c r="G819" s="323">
        <v>1</v>
      </c>
      <c r="H819" s="324">
        <v>21.18</v>
      </c>
      <c r="I819" s="25"/>
      <c r="J819" s="26">
        <f t="shared" si="217"/>
        <v>0</v>
      </c>
      <c r="K819" s="26">
        <f t="shared" si="204"/>
        <v>20.120999999999999</v>
      </c>
      <c r="L819" s="27"/>
      <c r="M819" s="28">
        <f t="shared" si="218"/>
        <v>0</v>
      </c>
      <c r="N819" s="26">
        <f t="shared" si="205"/>
        <v>18.638400000000001</v>
      </c>
      <c r="O819" s="25"/>
      <c r="P819" s="26">
        <f t="shared" si="219"/>
        <v>0</v>
      </c>
    </row>
    <row r="820" spans="1:16" ht="93.75" customHeight="1" x14ac:dyDescent="0.2">
      <c r="A820" s="122"/>
      <c r="B820" s="185" t="s">
        <v>1524</v>
      </c>
      <c r="C820" s="149" t="s">
        <v>1525</v>
      </c>
      <c r="D820" s="33"/>
      <c r="E820" s="33" t="s">
        <v>12</v>
      </c>
      <c r="F820" s="22" t="s">
        <v>1174</v>
      </c>
      <c r="G820" s="23">
        <v>1</v>
      </c>
      <c r="H820" s="24">
        <v>84.99</v>
      </c>
      <c r="I820" s="25"/>
      <c r="J820" s="26">
        <f t="shared" si="217"/>
        <v>0</v>
      </c>
      <c r="K820" s="26">
        <f t="shared" si="204"/>
        <v>80.740499999999997</v>
      </c>
      <c r="L820" s="27"/>
      <c r="M820" s="28">
        <f t="shared" si="218"/>
        <v>0</v>
      </c>
      <c r="N820" s="26">
        <f t="shared" si="205"/>
        <v>74.791199999999989</v>
      </c>
      <c r="O820" s="25"/>
      <c r="P820" s="26">
        <f t="shared" si="219"/>
        <v>0</v>
      </c>
    </row>
    <row r="821" spans="1:16" ht="93.75" customHeight="1" x14ac:dyDescent="0.2">
      <c r="A821" s="122"/>
      <c r="B821" s="185" t="s">
        <v>1526</v>
      </c>
      <c r="C821" s="149" t="s">
        <v>1527</v>
      </c>
      <c r="D821" s="33"/>
      <c r="E821" s="33" t="s">
        <v>12</v>
      </c>
      <c r="F821" s="22" t="s">
        <v>1174</v>
      </c>
      <c r="G821" s="23">
        <v>1</v>
      </c>
      <c r="H821" s="24">
        <v>39.99</v>
      </c>
      <c r="I821" s="25"/>
      <c r="J821" s="26">
        <f t="shared" si="217"/>
        <v>0</v>
      </c>
      <c r="K821" s="26">
        <f t="shared" si="204"/>
        <v>37.990499999999997</v>
      </c>
      <c r="L821" s="27"/>
      <c r="M821" s="28">
        <f t="shared" si="218"/>
        <v>0</v>
      </c>
      <c r="N821" s="26">
        <f t="shared" si="205"/>
        <v>35.191200000000002</v>
      </c>
      <c r="O821" s="25"/>
      <c r="P821" s="26">
        <f t="shared" si="219"/>
        <v>0</v>
      </c>
    </row>
    <row r="822" spans="1:16" ht="93.75" customHeight="1" x14ac:dyDescent="0.2">
      <c r="A822" s="122"/>
      <c r="B822" s="318" t="s">
        <v>1716</v>
      </c>
      <c r="C822" s="325" t="s">
        <v>1717</v>
      </c>
      <c r="D822" s="320"/>
      <c r="E822" s="320" t="s">
        <v>12</v>
      </c>
      <c r="F822" s="322" t="s">
        <v>1174</v>
      </c>
      <c r="G822" s="323">
        <v>1</v>
      </c>
      <c r="H822" s="324">
        <v>41.66</v>
      </c>
      <c r="I822" s="25"/>
      <c r="J822" s="26">
        <f t="shared" si="217"/>
        <v>0</v>
      </c>
      <c r="K822" s="26">
        <f t="shared" si="204"/>
        <v>39.576999999999998</v>
      </c>
      <c r="L822" s="27"/>
      <c r="M822" s="28">
        <f t="shared" si="218"/>
        <v>0</v>
      </c>
      <c r="N822" s="26">
        <f t="shared" si="205"/>
        <v>36.660799999999995</v>
      </c>
      <c r="O822" s="25"/>
      <c r="P822" s="26">
        <f t="shared" si="219"/>
        <v>0</v>
      </c>
    </row>
    <row r="823" spans="1:16" ht="93.75" customHeight="1" x14ac:dyDescent="0.2">
      <c r="A823" s="294"/>
      <c r="B823" s="240" t="s">
        <v>2065</v>
      </c>
      <c r="C823" s="230" t="s">
        <v>2066</v>
      </c>
      <c r="D823" s="231"/>
      <c r="E823" s="231" t="s">
        <v>12</v>
      </c>
      <c r="F823" s="233" t="s">
        <v>1174</v>
      </c>
      <c r="G823" s="234">
        <v>1</v>
      </c>
      <c r="H823" s="235">
        <v>34.68</v>
      </c>
      <c r="I823" s="25"/>
      <c r="J823" s="236">
        <f t="shared" si="217"/>
        <v>0</v>
      </c>
      <c r="K823" s="236">
        <f t="shared" si="204"/>
        <v>32.945999999999998</v>
      </c>
      <c r="L823" s="27"/>
      <c r="M823" s="237">
        <f t="shared" si="218"/>
        <v>0</v>
      </c>
      <c r="N823" s="236">
        <f t="shared" si="205"/>
        <v>30.5184</v>
      </c>
      <c r="O823" s="25"/>
      <c r="P823" s="236">
        <f t="shared" si="219"/>
        <v>0</v>
      </c>
    </row>
    <row r="824" spans="1:16" ht="93.75" customHeight="1" x14ac:dyDescent="0.2">
      <c r="A824" s="122"/>
      <c r="B824" s="185" t="s">
        <v>878</v>
      </c>
      <c r="C824" s="149" t="s">
        <v>879</v>
      </c>
      <c r="D824" s="33"/>
      <c r="E824" s="33" t="s">
        <v>12</v>
      </c>
      <c r="F824" s="22" t="s">
        <v>7</v>
      </c>
      <c r="G824" s="23">
        <v>1</v>
      </c>
      <c r="H824" s="24">
        <v>38.64</v>
      </c>
      <c r="I824" s="25"/>
      <c r="J824" s="26">
        <f t="shared" si="217"/>
        <v>0</v>
      </c>
      <c r="K824" s="26">
        <f t="shared" ref="K824:K893" si="220">H824*(1-5%)</f>
        <v>36.707999999999998</v>
      </c>
      <c r="L824" s="27"/>
      <c r="M824" s="28">
        <f t="shared" si="218"/>
        <v>0</v>
      </c>
      <c r="N824" s="26">
        <f t="shared" ref="N824:N893" si="221">H824*(1-12%)</f>
        <v>34.0032</v>
      </c>
      <c r="O824" s="25"/>
      <c r="P824" s="26">
        <f t="shared" si="219"/>
        <v>0</v>
      </c>
    </row>
    <row r="825" spans="1:16" ht="93.75" customHeight="1" x14ac:dyDescent="0.2">
      <c r="A825" s="122"/>
      <c r="B825" s="185" t="s">
        <v>584</v>
      </c>
      <c r="C825" s="149" t="s">
        <v>585</v>
      </c>
      <c r="D825" s="33"/>
      <c r="E825" s="33" t="s">
        <v>12</v>
      </c>
      <c r="F825" s="22" t="s">
        <v>7</v>
      </c>
      <c r="G825" s="23">
        <v>1</v>
      </c>
      <c r="H825" s="24">
        <v>37.9</v>
      </c>
      <c r="I825" s="25"/>
      <c r="J825" s="26">
        <f t="shared" si="217"/>
        <v>0</v>
      </c>
      <c r="K825" s="26">
        <f t="shared" si="220"/>
        <v>36.004999999999995</v>
      </c>
      <c r="L825" s="27"/>
      <c r="M825" s="28">
        <f t="shared" si="218"/>
        <v>0</v>
      </c>
      <c r="N825" s="26">
        <f t="shared" si="221"/>
        <v>33.351999999999997</v>
      </c>
      <c r="O825" s="25"/>
      <c r="P825" s="26">
        <f t="shared" si="219"/>
        <v>0</v>
      </c>
    </row>
    <row r="826" spans="1:16" ht="93.75" customHeight="1" x14ac:dyDescent="0.2">
      <c r="A826" s="122"/>
      <c r="B826" s="185" t="s">
        <v>777</v>
      </c>
      <c r="C826" s="149" t="s">
        <v>778</v>
      </c>
      <c r="D826" s="33"/>
      <c r="E826" s="33" t="s">
        <v>12</v>
      </c>
      <c r="F826" s="22" t="s">
        <v>7</v>
      </c>
      <c r="G826" s="23">
        <v>1</v>
      </c>
      <c r="H826" s="24">
        <v>38.020000000000003</v>
      </c>
      <c r="I826" s="25"/>
      <c r="J826" s="26">
        <f t="shared" si="217"/>
        <v>0</v>
      </c>
      <c r="K826" s="26">
        <f t="shared" si="220"/>
        <v>36.119</v>
      </c>
      <c r="L826" s="27"/>
      <c r="M826" s="28">
        <f t="shared" si="218"/>
        <v>0</v>
      </c>
      <c r="N826" s="26">
        <f t="shared" si="221"/>
        <v>33.457600000000006</v>
      </c>
      <c r="O826" s="25"/>
      <c r="P826" s="26">
        <f t="shared" si="219"/>
        <v>0</v>
      </c>
    </row>
    <row r="827" spans="1:16" ht="93.75" customHeight="1" x14ac:dyDescent="0.2">
      <c r="A827" s="122"/>
      <c r="B827" s="185" t="s">
        <v>862</v>
      </c>
      <c r="C827" s="149" t="s">
        <v>863</v>
      </c>
      <c r="D827" s="33"/>
      <c r="E827" s="33" t="s">
        <v>20</v>
      </c>
      <c r="F827" s="22" t="s">
        <v>7</v>
      </c>
      <c r="G827" s="23">
        <v>1</v>
      </c>
      <c r="H827" s="24">
        <v>22.26</v>
      </c>
      <c r="I827" s="25"/>
      <c r="J827" s="26">
        <f t="shared" si="217"/>
        <v>0</v>
      </c>
      <c r="K827" s="26">
        <f t="shared" si="220"/>
        <v>21.147000000000002</v>
      </c>
      <c r="L827" s="27"/>
      <c r="M827" s="28">
        <f t="shared" si="218"/>
        <v>0</v>
      </c>
      <c r="N827" s="26">
        <f t="shared" si="221"/>
        <v>19.588800000000003</v>
      </c>
      <c r="O827" s="25"/>
      <c r="P827" s="26">
        <f t="shared" si="219"/>
        <v>0</v>
      </c>
    </row>
    <row r="828" spans="1:16" ht="93.75" customHeight="1" x14ac:dyDescent="0.2">
      <c r="A828" s="122"/>
      <c r="B828" s="185" t="s">
        <v>864</v>
      </c>
      <c r="C828" s="149" t="s">
        <v>865</v>
      </c>
      <c r="D828" s="33"/>
      <c r="E828" s="33" t="s">
        <v>20</v>
      </c>
      <c r="F828" s="22" t="s">
        <v>7</v>
      </c>
      <c r="G828" s="23">
        <v>1</v>
      </c>
      <c r="H828" s="24">
        <v>26.04</v>
      </c>
      <c r="I828" s="25"/>
      <c r="J828" s="26">
        <f t="shared" si="217"/>
        <v>0</v>
      </c>
      <c r="K828" s="26">
        <f t="shared" si="220"/>
        <v>24.738</v>
      </c>
      <c r="L828" s="27"/>
      <c r="M828" s="28">
        <f t="shared" si="218"/>
        <v>0</v>
      </c>
      <c r="N828" s="26">
        <f t="shared" si="221"/>
        <v>22.915199999999999</v>
      </c>
      <c r="O828" s="25"/>
      <c r="P828" s="26">
        <f t="shared" si="219"/>
        <v>0</v>
      </c>
    </row>
    <row r="829" spans="1:16" ht="93.75" customHeight="1" x14ac:dyDescent="0.2">
      <c r="A829" s="122"/>
      <c r="B829" s="185" t="s">
        <v>530</v>
      </c>
      <c r="C829" s="149" t="s">
        <v>531</v>
      </c>
      <c r="D829" s="33"/>
      <c r="E829" s="33" t="s">
        <v>14</v>
      </c>
      <c r="F829" s="22" t="s">
        <v>7</v>
      </c>
      <c r="G829" s="23">
        <v>1</v>
      </c>
      <c r="H829" s="24">
        <v>19.13</v>
      </c>
      <c r="I829" s="25"/>
      <c r="J829" s="26">
        <f t="shared" si="217"/>
        <v>0</v>
      </c>
      <c r="K829" s="26">
        <f t="shared" si="220"/>
        <v>18.173499999999997</v>
      </c>
      <c r="L829" s="27"/>
      <c r="M829" s="28">
        <f t="shared" si="218"/>
        <v>0</v>
      </c>
      <c r="N829" s="26">
        <f t="shared" si="221"/>
        <v>16.834399999999999</v>
      </c>
      <c r="O829" s="25"/>
      <c r="P829" s="26">
        <f t="shared" si="219"/>
        <v>0</v>
      </c>
    </row>
    <row r="830" spans="1:16" ht="93.75" customHeight="1" x14ac:dyDescent="0.2">
      <c r="A830" s="122"/>
      <c r="B830" s="185" t="s">
        <v>899</v>
      </c>
      <c r="C830" s="149" t="s">
        <v>900</v>
      </c>
      <c r="D830" s="33"/>
      <c r="E830" s="33" t="s">
        <v>14</v>
      </c>
      <c r="F830" s="22" t="s">
        <v>7</v>
      </c>
      <c r="G830" s="23">
        <v>1</v>
      </c>
      <c r="H830" s="24">
        <v>20.16</v>
      </c>
      <c r="I830" s="25"/>
      <c r="J830" s="26">
        <f t="shared" si="217"/>
        <v>0</v>
      </c>
      <c r="K830" s="26">
        <f t="shared" si="220"/>
        <v>19.151999999999997</v>
      </c>
      <c r="L830" s="27"/>
      <c r="M830" s="28">
        <f t="shared" si="218"/>
        <v>0</v>
      </c>
      <c r="N830" s="26">
        <f t="shared" si="221"/>
        <v>17.7408</v>
      </c>
      <c r="O830" s="25"/>
      <c r="P830" s="26">
        <f t="shared" si="219"/>
        <v>0</v>
      </c>
    </row>
    <row r="831" spans="1:16" ht="93.75" customHeight="1" x14ac:dyDescent="0.2">
      <c r="A831" s="122"/>
      <c r="B831" s="185" t="s">
        <v>901</v>
      </c>
      <c r="C831" s="149" t="s">
        <v>902</v>
      </c>
      <c r="D831" s="33"/>
      <c r="E831" s="33" t="s">
        <v>14</v>
      </c>
      <c r="F831" s="22" t="s">
        <v>7</v>
      </c>
      <c r="G831" s="23">
        <v>1</v>
      </c>
      <c r="H831" s="24">
        <v>22.68</v>
      </c>
      <c r="I831" s="25"/>
      <c r="J831" s="26">
        <f t="shared" si="217"/>
        <v>0</v>
      </c>
      <c r="K831" s="26">
        <f t="shared" si="220"/>
        <v>21.545999999999999</v>
      </c>
      <c r="L831" s="27"/>
      <c r="M831" s="28">
        <f t="shared" si="218"/>
        <v>0</v>
      </c>
      <c r="N831" s="26">
        <f t="shared" si="221"/>
        <v>19.958400000000001</v>
      </c>
      <c r="O831" s="25"/>
      <c r="P831" s="26">
        <f t="shared" si="219"/>
        <v>0</v>
      </c>
    </row>
    <row r="832" spans="1:16" ht="93.75" customHeight="1" x14ac:dyDescent="0.2">
      <c r="A832" s="122"/>
      <c r="B832" s="185" t="s">
        <v>605</v>
      </c>
      <c r="C832" s="149" t="s">
        <v>606</v>
      </c>
      <c r="D832" s="33"/>
      <c r="E832" s="33" t="s">
        <v>14</v>
      </c>
      <c r="F832" s="22" t="s">
        <v>7</v>
      </c>
      <c r="G832" s="23">
        <v>1</v>
      </c>
      <c r="H832" s="24">
        <v>19.21</v>
      </c>
      <c r="I832" s="25"/>
      <c r="J832" s="26">
        <f t="shared" si="217"/>
        <v>0</v>
      </c>
      <c r="K832" s="26">
        <f t="shared" si="220"/>
        <v>18.249500000000001</v>
      </c>
      <c r="L832" s="27"/>
      <c r="M832" s="28">
        <f t="shared" si="218"/>
        <v>0</v>
      </c>
      <c r="N832" s="26">
        <f t="shared" si="221"/>
        <v>16.904800000000002</v>
      </c>
      <c r="O832" s="25"/>
      <c r="P832" s="26">
        <f t="shared" si="219"/>
        <v>0</v>
      </c>
    </row>
    <row r="833" spans="1:16" ht="93.75" customHeight="1" x14ac:dyDescent="0.2">
      <c r="A833" s="122"/>
      <c r="B833" s="185" t="s">
        <v>532</v>
      </c>
      <c r="C833" s="149" t="s">
        <v>533</v>
      </c>
      <c r="D833" s="33"/>
      <c r="E833" s="33" t="s">
        <v>14</v>
      </c>
      <c r="F833" s="22" t="s">
        <v>7</v>
      </c>
      <c r="G833" s="23">
        <v>1</v>
      </c>
      <c r="H833" s="24">
        <v>20.74</v>
      </c>
      <c r="I833" s="25"/>
      <c r="J833" s="26">
        <f t="shared" si="217"/>
        <v>0</v>
      </c>
      <c r="K833" s="26">
        <f t="shared" si="220"/>
        <v>19.702999999999996</v>
      </c>
      <c r="L833" s="27"/>
      <c r="M833" s="28">
        <f t="shared" si="218"/>
        <v>0</v>
      </c>
      <c r="N833" s="26">
        <f t="shared" si="221"/>
        <v>18.251199999999997</v>
      </c>
      <c r="O833" s="25"/>
      <c r="P833" s="26">
        <f t="shared" si="219"/>
        <v>0</v>
      </c>
    </row>
    <row r="834" spans="1:16" ht="93.75" customHeight="1" x14ac:dyDescent="0.2">
      <c r="A834" s="122"/>
      <c r="B834" s="185" t="s">
        <v>895</v>
      </c>
      <c r="C834" s="149" t="s">
        <v>896</v>
      </c>
      <c r="D834" s="33"/>
      <c r="E834" s="33" t="s">
        <v>14</v>
      </c>
      <c r="F834" s="22" t="s">
        <v>7</v>
      </c>
      <c r="G834" s="23">
        <v>1</v>
      </c>
      <c r="H834" s="24">
        <v>21.67</v>
      </c>
      <c r="I834" s="25"/>
      <c r="J834" s="26">
        <f t="shared" si="217"/>
        <v>0</v>
      </c>
      <c r="K834" s="26">
        <f t="shared" si="220"/>
        <v>20.586500000000001</v>
      </c>
      <c r="L834" s="27"/>
      <c r="M834" s="28">
        <f t="shared" si="218"/>
        <v>0</v>
      </c>
      <c r="N834" s="26">
        <f t="shared" si="221"/>
        <v>19.069600000000001</v>
      </c>
      <c r="O834" s="25"/>
      <c r="P834" s="26">
        <f t="shared" si="219"/>
        <v>0</v>
      </c>
    </row>
    <row r="835" spans="1:16" ht="93.75" customHeight="1" x14ac:dyDescent="0.2">
      <c r="A835" s="122"/>
      <c r="B835" s="318" t="s">
        <v>897</v>
      </c>
      <c r="C835" s="325" t="s">
        <v>898</v>
      </c>
      <c r="D835" s="320"/>
      <c r="E835" s="320" t="s">
        <v>14</v>
      </c>
      <c r="F835" s="322" t="s">
        <v>7</v>
      </c>
      <c r="G835" s="323">
        <v>1</v>
      </c>
      <c r="H835" s="324">
        <v>21.67</v>
      </c>
      <c r="I835" s="25"/>
      <c r="J835" s="26">
        <f t="shared" si="217"/>
        <v>0</v>
      </c>
      <c r="K835" s="26">
        <f t="shared" si="220"/>
        <v>20.586500000000001</v>
      </c>
      <c r="L835" s="27"/>
      <c r="M835" s="28">
        <f t="shared" si="218"/>
        <v>0</v>
      </c>
      <c r="N835" s="26">
        <f t="shared" si="221"/>
        <v>19.069600000000001</v>
      </c>
      <c r="O835" s="25"/>
      <c r="P835" s="26">
        <f t="shared" si="219"/>
        <v>0</v>
      </c>
    </row>
    <row r="836" spans="1:16" ht="93.75" customHeight="1" x14ac:dyDescent="0.2">
      <c r="A836" s="122"/>
      <c r="B836" s="318" t="s">
        <v>534</v>
      </c>
      <c r="C836" s="325" t="s">
        <v>535</v>
      </c>
      <c r="D836" s="320"/>
      <c r="E836" s="320" t="s">
        <v>14</v>
      </c>
      <c r="F836" s="322" t="s">
        <v>7</v>
      </c>
      <c r="G836" s="323">
        <v>1</v>
      </c>
      <c r="H836" s="324">
        <v>20.74</v>
      </c>
      <c r="I836" s="25"/>
      <c r="J836" s="26">
        <f t="shared" si="217"/>
        <v>0</v>
      </c>
      <c r="K836" s="26">
        <f t="shared" si="220"/>
        <v>19.702999999999996</v>
      </c>
      <c r="L836" s="27"/>
      <c r="M836" s="28">
        <f t="shared" si="218"/>
        <v>0</v>
      </c>
      <c r="N836" s="26">
        <f t="shared" si="221"/>
        <v>18.251199999999997</v>
      </c>
      <c r="O836" s="25"/>
      <c r="P836" s="26">
        <f t="shared" si="219"/>
        <v>0</v>
      </c>
    </row>
    <row r="837" spans="1:16" ht="93.75" customHeight="1" x14ac:dyDescent="0.2">
      <c r="A837" s="122"/>
      <c r="B837" s="318" t="s">
        <v>1791</v>
      </c>
      <c r="C837" s="325" t="s">
        <v>1792</v>
      </c>
      <c r="D837" s="320"/>
      <c r="E837" s="320" t="s">
        <v>14</v>
      </c>
      <c r="F837" s="322" t="s">
        <v>7</v>
      </c>
      <c r="G837" s="323">
        <v>1</v>
      </c>
      <c r="H837" s="324">
        <v>18.21</v>
      </c>
      <c r="I837" s="25"/>
      <c r="J837" s="26">
        <f t="shared" si="217"/>
        <v>0</v>
      </c>
      <c r="K837" s="26">
        <f t="shared" si="220"/>
        <v>17.299499999999998</v>
      </c>
      <c r="L837" s="27"/>
      <c r="M837" s="28">
        <f t="shared" si="218"/>
        <v>0</v>
      </c>
      <c r="N837" s="26">
        <f t="shared" si="221"/>
        <v>16.024800000000003</v>
      </c>
      <c r="O837" s="25"/>
      <c r="P837" s="26">
        <f t="shared" si="219"/>
        <v>0</v>
      </c>
    </row>
    <row r="838" spans="1:16" ht="93.75" customHeight="1" x14ac:dyDescent="0.2">
      <c r="A838" s="122"/>
      <c r="B838" s="318" t="s">
        <v>1793</v>
      </c>
      <c r="C838" s="325" t="s">
        <v>1794</v>
      </c>
      <c r="D838" s="320"/>
      <c r="E838" s="320" t="s">
        <v>14</v>
      </c>
      <c r="F838" s="322" t="s">
        <v>7</v>
      </c>
      <c r="G838" s="323">
        <v>1</v>
      </c>
      <c r="H838" s="324">
        <v>18.21</v>
      </c>
      <c r="I838" s="25"/>
      <c r="J838" s="26">
        <f t="shared" si="217"/>
        <v>0</v>
      </c>
      <c r="K838" s="26">
        <f t="shared" si="220"/>
        <v>17.299499999999998</v>
      </c>
      <c r="L838" s="27"/>
      <c r="M838" s="28">
        <f t="shared" si="218"/>
        <v>0</v>
      </c>
      <c r="N838" s="26">
        <f t="shared" si="221"/>
        <v>16.024800000000003</v>
      </c>
      <c r="O838" s="25"/>
      <c r="P838" s="26">
        <f t="shared" si="219"/>
        <v>0</v>
      </c>
    </row>
    <row r="839" spans="1:16" ht="93.75" customHeight="1" x14ac:dyDescent="0.2">
      <c r="A839" s="122"/>
      <c r="B839" s="318" t="s">
        <v>441</v>
      </c>
      <c r="C839" s="325" t="s">
        <v>442</v>
      </c>
      <c r="D839" s="320"/>
      <c r="E839" s="320" t="s">
        <v>14</v>
      </c>
      <c r="F839" s="322" t="s">
        <v>7</v>
      </c>
      <c r="G839" s="323">
        <v>1</v>
      </c>
      <c r="H839" s="324">
        <v>18.78</v>
      </c>
      <c r="I839" s="25"/>
      <c r="J839" s="26">
        <f t="shared" si="217"/>
        <v>0</v>
      </c>
      <c r="K839" s="26">
        <f t="shared" si="220"/>
        <v>17.841000000000001</v>
      </c>
      <c r="L839" s="27"/>
      <c r="M839" s="28">
        <f t="shared" si="218"/>
        <v>0</v>
      </c>
      <c r="N839" s="26">
        <f t="shared" si="221"/>
        <v>16.526400000000002</v>
      </c>
      <c r="O839" s="25"/>
      <c r="P839" s="26">
        <f t="shared" si="219"/>
        <v>0</v>
      </c>
    </row>
    <row r="840" spans="1:16" ht="93.75" customHeight="1" x14ac:dyDescent="0.2">
      <c r="A840" s="122"/>
      <c r="B840" s="185" t="s">
        <v>963</v>
      </c>
      <c r="C840" s="149" t="s">
        <v>964</v>
      </c>
      <c r="D840" s="33"/>
      <c r="E840" s="33" t="s">
        <v>26</v>
      </c>
      <c r="F840" s="22" t="s">
        <v>7</v>
      </c>
      <c r="G840" s="23">
        <v>1</v>
      </c>
      <c r="H840" s="24">
        <v>106.43</v>
      </c>
      <c r="I840" s="25"/>
      <c r="J840" s="26">
        <f t="shared" si="217"/>
        <v>0</v>
      </c>
      <c r="K840" s="26">
        <f t="shared" si="220"/>
        <v>101.10850000000001</v>
      </c>
      <c r="L840" s="27"/>
      <c r="M840" s="28">
        <f t="shared" si="218"/>
        <v>0</v>
      </c>
      <c r="N840" s="26">
        <f t="shared" si="221"/>
        <v>93.6584</v>
      </c>
      <c r="O840" s="25"/>
      <c r="P840" s="26">
        <f t="shared" si="219"/>
        <v>0</v>
      </c>
    </row>
    <row r="841" spans="1:16" ht="93.75" customHeight="1" x14ac:dyDescent="0.2">
      <c r="A841" s="122"/>
      <c r="B841" s="185" t="s">
        <v>592</v>
      </c>
      <c r="C841" s="58" t="s">
        <v>593</v>
      </c>
      <c r="D841" s="33"/>
      <c r="E841" s="33" t="s">
        <v>21</v>
      </c>
      <c r="F841" s="22" t="s">
        <v>7</v>
      </c>
      <c r="G841" s="23">
        <v>1</v>
      </c>
      <c r="H841" s="24">
        <v>18.03</v>
      </c>
      <c r="I841" s="25"/>
      <c r="J841" s="26">
        <f t="shared" si="217"/>
        <v>0</v>
      </c>
      <c r="K841" s="26">
        <f t="shared" si="220"/>
        <v>17.128499999999999</v>
      </c>
      <c r="L841" s="27"/>
      <c r="M841" s="28">
        <f t="shared" si="218"/>
        <v>0</v>
      </c>
      <c r="N841" s="26">
        <f t="shared" si="221"/>
        <v>15.866400000000001</v>
      </c>
      <c r="O841" s="25"/>
      <c r="P841" s="26">
        <f t="shared" si="219"/>
        <v>0</v>
      </c>
    </row>
    <row r="842" spans="1:16" ht="93.75" customHeight="1" x14ac:dyDescent="0.2">
      <c r="A842" s="122"/>
      <c r="B842" s="185" t="s">
        <v>594</v>
      </c>
      <c r="C842" s="149" t="s">
        <v>595</v>
      </c>
      <c r="D842" s="33"/>
      <c r="E842" s="33" t="s">
        <v>21</v>
      </c>
      <c r="F842" s="22" t="s">
        <v>7</v>
      </c>
      <c r="G842" s="23">
        <v>1</v>
      </c>
      <c r="H842" s="24">
        <v>24.23</v>
      </c>
      <c r="I842" s="25"/>
      <c r="J842" s="26">
        <f t="shared" si="217"/>
        <v>0</v>
      </c>
      <c r="K842" s="26">
        <f t="shared" si="220"/>
        <v>23.0185</v>
      </c>
      <c r="L842" s="27"/>
      <c r="M842" s="28">
        <f t="shared" si="218"/>
        <v>0</v>
      </c>
      <c r="N842" s="26">
        <f t="shared" si="221"/>
        <v>21.322400000000002</v>
      </c>
      <c r="O842" s="25"/>
      <c r="P842" s="26">
        <f t="shared" si="219"/>
        <v>0</v>
      </c>
    </row>
    <row r="843" spans="1:16" ht="93.75" customHeight="1" x14ac:dyDescent="0.2">
      <c r="A843" s="122"/>
      <c r="B843" s="185" t="s">
        <v>903</v>
      </c>
      <c r="C843" s="149" t="s">
        <v>904</v>
      </c>
      <c r="D843" s="33"/>
      <c r="E843" s="33" t="s">
        <v>21</v>
      </c>
      <c r="F843" s="22" t="s">
        <v>7</v>
      </c>
      <c r="G843" s="23">
        <v>1</v>
      </c>
      <c r="H843" s="24">
        <v>21.45</v>
      </c>
      <c r="I843" s="25"/>
      <c r="J843" s="26">
        <f t="shared" si="217"/>
        <v>0</v>
      </c>
      <c r="K843" s="26">
        <f t="shared" si="220"/>
        <v>20.377499999999998</v>
      </c>
      <c r="L843" s="27"/>
      <c r="M843" s="28">
        <f t="shared" si="218"/>
        <v>0</v>
      </c>
      <c r="N843" s="26">
        <f t="shared" si="221"/>
        <v>18.876000000000001</v>
      </c>
      <c r="O843" s="25"/>
      <c r="P843" s="26">
        <f t="shared" si="219"/>
        <v>0</v>
      </c>
    </row>
    <row r="844" spans="1:16" ht="93.75" customHeight="1" x14ac:dyDescent="0.2">
      <c r="A844" s="122"/>
      <c r="B844" s="185" t="s">
        <v>905</v>
      </c>
      <c r="C844" s="149" t="s">
        <v>906</v>
      </c>
      <c r="D844" s="33"/>
      <c r="E844" s="33" t="s">
        <v>21</v>
      </c>
      <c r="F844" s="22" t="s">
        <v>7</v>
      </c>
      <c r="G844" s="23">
        <v>1</v>
      </c>
      <c r="H844" s="24">
        <v>25.2</v>
      </c>
      <c r="I844" s="25"/>
      <c r="J844" s="26">
        <f t="shared" si="217"/>
        <v>0</v>
      </c>
      <c r="K844" s="26">
        <f t="shared" si="220"/>
        <v>23.939999999999998</v>
      </c>
      <c r="L844" s="27"/>
      <c r="M844" s="28">
        <f t="shared" si="218"/>
        <v>0</v>
      </c>
      <c r="N844" s="26">
        <f t="shared" si="221"/>
        <v>22.175999999999998</v>
      </c>
      <c r="O844" s="25"/>
      <c r="P844" s="26">
        <f t="shared" si="219"/>
        <v>0</v>
      </c>
    </row>
    <row r="845" spans="1:16" ht="93.75" customHeight="1" x14ac:dyDescent="0.2">
      <c r="A845" s="122"/>
      <c r="B845" s="185" t="s">
        <v>447</v>
      </c>
      <c r="C845" s="149" t="s">
        <v>477</v>
      </c>
      <c r="D845" s="33"/>
      <c r="E845" s="33" t="s">
        <v>9</v>
      </c>
      <c r="F845" s="22" t="s">
        <v>7</v>
      </c>
      <c r="G845" s="23">
        <v>1</v>
      </c>
      <c r="H845" s="24">
        <v>37.28</v>
      </c>
      <c r="I845" s="25"/>
      <c r="J845" s="26">
        <f t="shared" si="217"/>
        <v>0</v>
      </c>
      <c r="K845" s="26">
        <f t="shared" si="220"/>
        <v>35.415999999999997</v>
      </c>
      <c r="L845" s="27"/>
      <c r="M845" s="28">
        <f t="shared" si="218"/>
        <v>0</v>
      </c>
      <c r="N845" s="26">
        <f t="shared" si="221"/>
        <v>32.806400000000004</v>
      </c>
      <c r="O845" s="25"/>
      <c r="P845" s="26">
        <f t="shared" si="219"/>
        <v>0</v>
      </c>
    </row>
    <row r="846" spans="1:16" ht="93.75" customHeight="1" x14ac:dyDescent="0.2">
      <c r="A846" s="122"/>
      <c r="B846" s="185" t="s">
        <v>929</v>
      </c>
      <c r="C846" s="149" t="s">
        <v>930</v>
      </c>
      <c r="D846" s="33"/>
      <c r="E846" s="33" t="s">
        <v>15</v>
      </c>
      <c r="F846" s="22" t="s">
        <v>7</v>
      </c>
      <c r="G846" s="23">
        <v>1</v>
      </c>
      <c r="H846" s="24">
        <v>25.2</v>
      </c>
      <c r="I846" s="25"/>
      <c r="J846" s="26">
        <f t="shared" si="217"/>
        <v>0</v>
      </c>
      <c r="K846" s="26">
        <f t="shared" si="220"/>
        <v>23.939999999999998</v>
      </c>
      <c r="L846" s="27"/>
      <c r="M846" s="28">
        <f t="shared" si="218"/>
        <v>0</v>
      </c>
      <c r="N846" s="26">
        <f t="shared" si="221"/>
        <v>22.175999999999998</v>
      </c>
      <c r="O846" s="25"/>
      <c r="P846" s="26">
        <f t="shared" si="219"/>
        <v>0</v>
      </c>
    </row>
    <row r="847" spans="1:16" ht="67.900000000000006" customHeight="1" x14ac:dyDescent="0.2">
      <c r="A847" s="122"/>
      <c r="B847" s="183"/>
      <c r="C847" s="85"/>
      <c r="D847" s="85"/>
      <c r="E847" s="85"/>
      <c r="F847" s="85"/>
      <c r="G847" s="183" t="s">
        <v>1223</v>
      </c>
      <c r="H847" s="77"/>
      <c r="I847" s="77"/>
      <c r="J847" s="77"/>
      <c r="K847" s="77"/>
      <c r="L847" s="77"/>
      <c r="M847" s="77"/>
      <c r="N847" s="77"/>
      <c r="O847" s="77"/>
      <c r="P847" s="77"/>
    </row>
    <row r="848" spans="1:16" ht="93.75" customHeight="1" x14ac:dyDescent="0.2">
      <c r="A848" s="122"/>
      <c r="B848" s="318" t="s">
        <v>1224</v>
      </c>
      <c r="C848" s="371" t="s">
        <v>1226</v>
      </c>
      <c r="D848" s="372"/>
      <c r="E848" s="372" t="s">
        <v>6</v>
      </c>
      <c r="F848" s="374" t="s">
        <v>7</v>
      </c>
      <c r="G848" s="342">
        <v>1</v>
      </c>
      <c r="H848" s="343">
        <v>82.63</v>
      </c>
      <c r="I848" s="25"/>
      <c r="J848" s="75">
        <f>+H848*I848</f>
        <v>0</v>
      </c>
      <c r="K848" s="26">
        <f t="shared" si="220"/>
        <v>78.498499999999993</v>
      </c>
      <c r="L848" s="27"/>
      <c r="M848" s="76">
        <f>K848*L848</f>
        <v>0</v>
      </c>
      <c r="N848" s="26">
        <f t="shared" si="221"/>
        <v>72.714399999999998</v>
      </c>
      <c r="O848" s="25"/>
      <c r="P848" s="75">
        <f>+N848*O848</f>
        <v>0</v>
      </c>
    </row>
    <row r="849" spans="1:16" ht="93.75" customHeight="1" x14ac:dyDescent="0.2">
      <c r="A849" s="122"/>
      <c r="B849" s="318" t="s">
        <v>1225</v>
      </c>
      <c r="C849" s="353" t="s">
        <v>1227</v>
      </c>
      <c r="D849" s="354"/>
      <c r="E849" s="354" t="s">
        <v>6</v>
      </c>
      <c r="F849" s="356" t="s">
        <v>7</v>
      </c>
      <c r="G849" s="357">
        <v>1</v>
      </c>
      <c r="H849" s="358">
        <v>97.14</v>
      </c>
      <c r="I849" s="25"/>
      <c r="J849" s="64">
        <f>+H849*I849</f>
        <v>0</v>
      </c>
      <c r="K849" s="26">
        <f t="shared" si="220"/>
        <v>92.283000000000001</v>
      </c>
      <c r="L849" s="27"/>
      <c r="M849" s="65">
        <f>K849*L849</f>
        <v>0</v>
      </c>
      <c r="N849" s="26">
        <f t="shared" si="221"/>
        <v>85.483199999999997</v>
      </c>
      <c r="O849" s="25"/>
      <c r="P849" s="64">
        <f>+N849*O849</f>
        <v>0</v>
      </c>
    </row>
    <row r="850" spans="1:16" ht="64.900000000000006" customHeight="1" x14ac:dyDescent="0.2">
      <c r="A850" s="122"/>
      <c r="B850" s="183"/>
      <c r="C850" s="85"/>
      <c r="D850" s="85"/>
      <c r="E850" s="85"/>
      <c r="F850" s="85"/>
      <c r="G850" s="183" t="s">
        <v>976</v>
      </c>
      <c r="H850" s="77"/>
      <c r="I850" s="77"/>
      <c r="J850" s="77"/>
      <c r="K850" s="77"/>
      <c r="L850" s="77"/>
      <c r="M850" s="77"/>
      <c r="N850" s="77"/>
      <c r="O850" s="77"/>
      <c r="P850" s="77"/>
    </row>
    <row r="851" spans="1:16" ht="93.75" customHeight="1" x14ac:dyDescent="0.2">
      <c r="A851" s="122"/>
      <c r="B851" s="326" t="s">
        <v>1981</v>
      </c>
      <c r="C851" s="389" t="s">
        <v>1982</v>
      </c>
      <c r="D851" s="372"/>
      <c r="E851" s="374" t="s">
        <v>11</v>
      </c>
      <c r="F851" s="374" t="s">
        <v>18</v>
      </c>
      <c r="G851" s="342">
        <v>1</v>
      </c>
      <c r="H851" s="343">
        <v>85.02</v>
      </c>
      <c r="I851" s="25"/>
      <c r="J851" s="75">
        <f>+H851*I851</f>
        <v>0</v>
      </c>
      <c r="K851" s="26">
        <f t="shared" si="220"/>
        <v>80.768999999999991</v>
      </c>
      <c r="L851" s="27"/>
      <c r="M851" s="76">
        <f>K851*L851</f>
        <v>0</v>
      </c>
      <c r="N851" s="26">
        <f t="shared" si="221"/>
        <v>74.817599999999999</v>
      </c>
      <c r="O851" s="25"/>
      <c r="P851" s="75">
        <f>+N851*O851</f>
        <v>0</v>
      </c>
    </row>
    <row r="852" spans="1:16" ht="93.75" customHeight="1" x14ac:dyDescent="0.2">
      <c r="A852" s="122"/>
      <c r="B852" s="326" t="s">
        <v>1983</v>
      </c>
      <c r="C852" s="389" t="s">
        <v>1984</v>
      </c>
      <c r="D852" s="372"/>
      <c r="E852" s="374" t="s">
        <v>11</v>
      </c>
      <c r="F852" s="374" t="s">
        <v>18</v>
      </c>
      <c r="G852" s="342">
        <v>1</v>
      </c>
      <c r="H852" s="343">
        <v>79.239999999999995</v>
      </c>
      <c r="I852" s="25"/>
      <c r="J852" s="75">
        <f>+H852*I852</f>
        <v>0</v>
      </c>
      <c r="K852" s="26">
        <f>H852*(1-5%)</f>
        <v>75.277999999999992</v>
      </c>
      <c r="L852" s="27"/>
      <c r="M852" s="76">
        <f>K852*L852</f>
        <v>0</v>
      </c>
      <c r="N852" s="26">
        <f>H852*(1-12%)</f>
        <v>69.731200000000001</v>
      </c>
      <c r="O852" s="25"/>
      <c r="P852" s="75">
        <f>+N852*O852</f>
        <v>0</v>
      </c>
    </row>
    <row r="853" spans="1:16" ht="93.75" customHeight="1" x14ac:dyDescent="0.2">
      <c r="A853" s="122"/>
      <c r="B853" s="180" t="s">
        <v>348</v>
      </c>
      <c r="C853" s="108" t="s">
        <v>349</v>
      </c>
      <c r="D853" s="86"/>
      <c r="E853" s="79" t="s">
        <v>6</v>
      </c>
      <c r="F853" s="79" t="s">
        <v>18</v>
      </c>
      <c r="G853" s="73">
        <v>1</v>
      </c>
      <c r="H853" s="74">
        <v>71.23</v>
      </c>
      <c r="I853" s="25"/>
      <c r="J853" s="75">
        <f>+H853*I853</f>
        <v>0</v>
      </c>
      <c r="K853" s="26">
        <f>H853*(1-5%)</f>
        <v>67.668499999999995</v>
      </c>
      <c r="L853" s="27"/>
      <c r="M853" s="76">
        <f>K853*L853</f>
        <v>0</v>
      </c>
      <c r="N853" s="26">
        <f>H853*(1-12%)</f>
        <v>62.682400000000001</v>
      </c>
      <c r="O853" s="25"/>
      <c r="P853" s="75">
        <f>+N853*O853</f>
        <v>0</v>
      </c>
    </row>
    <row r="854" spans="1:16" ht="93.75" customHeight="1" x14ac:dyDescent="0.2">
      <c r="A854" s="122"/>
      <c r="B854" s="229" t="s">
        <v>967</v>
      </c>
      <c r="C854" s="264" t="s">
        <v>971</v>
      </c>
      <c r="D854" s="231"/>
      <c r="E854" s="233" t="s">
        <v>6</v>
      </c>
      <c r="F854" s="233" t="s">
        <v>18</v>
      </c>
      <c r="G854" s="234">
        <v>1</v>
      </c>
      <c r="H854" s="235">
        <v>49.87</v>
      </c>
      <c r="I854" s="25"/>
      <c r="J854" s="236">
        <f t="shared" ref="J854:J865" si="222">+H854*I854</f>
        <v>0</v>
      </c>
      <c r="K854" s="236">
        <f t="shared" si="220"/>
        <v>47.376499999999993</v>
      </c>
      <c r="L854" s="27"/>
      <c r="M854" s="237">
        <f t="shared" ref="M854:M865" si="223">K854*L854</f>
        <v>0</v>
      </c>
      <c r="N854" s="236">
        <f t="shared" si="221"/>
        <v>43.885599999999997</v>
      </c>
      <c r="O854" s="25"/>
      <c r="P854" s="236">
        <f t="shared" ref="P854:P865" si="224">+N854*O854</f>
        <v>0</v>
      </c>
    </row>
    <row r="855" spans="1:16" ht="93.75" customHeight="1" x14ac:dyDescent="0.2">
      <c r="A855" s="122"/>
      <c r="B855" s="326" t="s">
        <v>968</v>
      </c>
      <c r="C855" s="319" t="s">
        <v>972</v>
      </c>
      <c r="D855" s="320"/>
      <c r="E855" s="322" t="s">
        <v>6</v>
      </c>
      <c r="F855" s="322" t="s">
        <v>18</v>
      </c>
      <c r="G855" s="323">
        <v>1</v>
      </c>
      <c r="H855" s="324">
        <v>46.19</v>
      </c>
      <c r="I855" s="25"/>
      <c r="J855" s="26">
        <f t="shared" si="222"/>
        <v>0</v>
      </c>
      <c r="K855" s="26">
        <f t="shared" si="220"/>
        <v>43.880499999999998</v>
      </c>
      <c r="L855" s="27"/>
      <c r="M855" s="28">
        <f t="shared" si="223"/>
        <v>0</v>
      </c>
      <c r="N855" s="26">
        <f t="shared" si="221"/>
        <v>40.647199999999998</v>
      </c>
      <c r="O855" s="25"/>
      <c r="P855" s="26">
        <f t="shared" si="224"/>
        <v>0</v>
      </c>
    </row>
    <row r="856" spans="1:16" ht="93.75" customHeight="1" x14ac:dyDescent="0.2">
      <c r="A856" s="122"/>
      <c r="B856" s="229" t="s">
        <v>969</v>
      </c>
      <c r="C856" s="264" t="s">
        <v>973</v>
      </c>
      <c r="D856" s="231"/>
      <c r="E856" s="233" t="s">
        <v>6</v>
      </c>
      <c r="F856" s="233" t="s">
        <v>18</v>
      </c>
      <c r="G856" s="234">
        <v>1</v>
      </c>
      <c r="H856" s="235">
        <v>50.8</v>
      </c>
      <c r="I856" s="25"/>
      <c r="J856" s="236">
        <f t="shared" si="222"/>
        <v>0</v>
      </c>
      <c r="K856" s="236">
        <f t="shared" si="220"/>
        <v>48.26</v>
      </c>
      <c r="L856" s="27"/>
      <c r="M856" s="237">
        <f t="shared" si="223"/>
        <v>0</v>
      </c>
      <c r="N856" s="236">
        <f t="shared" si="221"/>
        <v>44.704000000000001</v>
      </c>
      <c r="O856" s="25"/>
      <c r="P856" s="236">
        <f t="shared" si="224"/>
        <v>0</v>
      </c>
    </row>
    <row r="857" spans="1:16" ht="93.75" customHeight="1" x14ac:dyDescent="0.2">
      <c r="A857" s="122"/>
      <c r="B857" s="326" t="s">
        <v>2011</v>
      </c>
      <c r="C857" s="319" t="s">
        <v>2012</v>
      </c>
      <c r="D857" s="320"/>
      <c r="E857" s="322" t="s">
        <v>6</v>
      </c>
      <c r="F857" s="322" t="s">
        <v>18</v>
      </c>
      <c r="G857" s="323">
        <v>1</v>
      </c>
      <c r="H857" s="324">
        <v>20.78</v>
      </c>
      <c r="I857" s="25"/>
      <c r="J857" s="26">
        <f t="shared" si="222"/>
        <v>0</v>
      </c>
      <c r="K857" s="26">
        <f t="shared" si="220"/>
        <v>19.741</v>
      </c>
      <c r="L857" s="27"/>
      <c r="M857" s="28">
        <f t="shared" si="223"/>
        <v>0</v>
      </c>
      <c r="N857" s="26">
        <f t="shared" si="221"/>
        <v>18.2864</v>
      </c>
      <c r="O857" s="25"/>
      <c r="P857" s="26">
        <f t="shared" si="224"/>
        <v>0</v>
      </c>
    </row>
    <row r="858" spans="1:16" ht="93.75" customHeight="1" x14ac:dyDescent="0.2">
      <c r="A858" s="122"/>
      <c r="B858" s="180" t="s">
        <v>970</v>
      </c>
      <c r="C858" s="58" t="s">
        <v>978</v>
      </c>
      <c r="D858" s="33"/>
      <c r="E858" s="22" t="s">
        <v>6</v>
      </c>
      <c r="F858" s="22" t="s">
        <v>18</v>
      </c>
      <c r="G858" s="23">
        <v>1</v>
      </c>
      <c r="H858" s="24">
        <v>22.97</v>
      </c>
      <c r="I858" s="25"/>
      <c r="J858" s="26">
        <f t="shared" si="222"/>
        <v>0</v>
      </c>
      <c r="K858" s="26">
        <f t="shared" si="220"/>
        <v>21.821499999999997</v>
      </c>
      <c r="L858" s="27"/>
      <c r="M858" s="28">
        <f t="shared" si="223"/>
        <v>0</v>
      </c>
      <c r="N858" s="26">
        <f t="shared" si="221"/>
        <v>20.2136</v>
      </c>
      <c r="O858" s="25"/>
      <c r="P858" s="26">
        <f t="shared" si="224"/>
        <v>0</v>
      </c>
    </row>
    <row r="859" spans="1:16" ht="93.75" customHeight="1" x14ac:dyDescent="0.2">
      <c r="A859" s="122"/>
      <c r="B859" s="326" t="s">
        <v>2009</v>
      </c>
      <c r="C859" s="319" t="s">
        <v>2010</v>
      </c>
      <c r="D859" s="320"/>
      <c r="E859" s="322" t="s">
        <v>6</v>
      </c>
      <c r="F859" s="322" t="s">
        <v>18</v>
      </c>
      <c r="G859" s="323">
        <v>1</v>
      </c>
      <c r="H859" s="324">
        <v>37.869999999999997</v>
      </c>
      <c r="I859" s="25"/>
      <c r="J859" s="26">
        <f t="shared" si="222"/>
        <v>0</v>
      </c>
      <c r="K859" s="26">
        <f t="shared" si="220"/>
        <v>35.976499999999994</v>
      </c>
      <c r="L859" s="27"/>
      <c r="M859" s="28">
        <f t="shared" si="223"/>
        <v>0</v>
      </c>
      <c r="N859" s="26">
        <f t="shared" si="221"/>
        <v>33.325600000000001</v>
      </c>
      <c r="O859" s="25"/>
      <c r="P859" s="26">
        <f t="shared" si="224"/>
        <v>0</v>
      </c>
    </row>
    <row r="860" spans="1:16" ht="93.75" customHeight="1" x14ac:dyDescent="0.2">
      <c r="A860" s="122"/>
      <c r="B860" s="326" t="s">
        <v>2013</v>
      </c>
      <c r="C860" s="319" t="s">
        <v>2014</v>
      </c>
      <c r="D860" s="320"/>
      <c r="E860" s="322" t="s">
        <v>6</v>
      </c>
      <c r="F860" s="322" t="s">
        <v>18</v>
      </c>
      <c r="G860" s="323">
        <v>1</v>
      </c>
      <c r="H860" s="324">
        <v>48.49</v>
      </c>
      <c r="I860" s="25"/>
      <c r="J860" s="26">
        <f t="shared" si="222"/>
        <v>0</v>
      </c>
      <c r="K860" s="26">
        <f t="shared" si="220"/>
        <v>46.0655</v>
      </c>
      <c r="L860" s="27"/>
      <c r="M860" s="28">
        <f t="shared" si="223"/>
        <v>0</v>
      </c>
      <c r="N860" s="26">
        <f t="shared" si="221"/>
        <v>42.671199999999999</v>
      </c>
      <c r="O860" s="25"/>
      <c r="P860" s="26">
        <f t="shared" si="224"/>
        <v>0</v>
      </c>
    </row>
    <row r="861" spans="1:16" ht="93.75" customHeight="1" x14ac:dyDescent="0.2">
      <c r="A861" s="122"/>
      <c r="B861" s="229" t="s">
        <v>977</v>
      </c>
      <c r="C861" s="264" t="s">
        <v>979</v>
      </c>
      <c r="D861" s="231"/>
      <c r="E861" s="233" t="s">
        <v>6</v>
      </c>
      <c r="F861" s="233" t="s">
        <v>18</v>
      </c>
      <c r="G861" s="234">
        <v>1</v>
      </c>
      <c r="H861" s="235">
        <v>138.56</v>
      </c>
      <c r="I861" s="25"/>
      <c r="J861" s="236">
        <f t="shared" si="222"/>
        <v>0</v>
      </c>
      <c r="K861" s="236">
        <f t="shared" si="220"/>
        <v>131.63200000000001</v>
      </c>
      <c r="L861" s="27"/>
      <c r="M861" s="237">
        <f t="shared" si="223"/>
        <v>0</v>
      </c>
      <c r="N861" s="236">
        <f t="shared" si="221"/>
        <v>121.9328</v>
      </c>
      <c r="O861" s="25"/>
      <c r="P861" s="236">
        <f t="shared" si="224"/>
        <v>0</v>
      </c>
    </row>
    <row r="862" spans="1:16" ht="93.75" customHeight="1" x14ac:dyDescent="0.2">
      <c r="A862" s="122"/>
      <c r="B862" s="229" t="s">
        <v>2007</v>
      </c>
      <c r="C862" s="264" t="s">
        <v>2008</v>
      </c>
      <c r="D862" s="231"/>
      <c r="E862" s="233" t="s">
        <v>6</v>
      </c>
      <c r="F862" s="233" t="s">
        <v>18</v>
      </c>
      <c r="G862" s="234">
        <v>1</v>
      </c>
      <c r="H862" s="235">
        <v>175.5</v>
      </c>
      <c r="I862" s="25"/>
      <c r="J862" s="236">
        <f t="shared" si="222"/>
        <v>0</v>
      </c>
      <c r="K862" s="236">
        <f t="shared" si="220"/>
        <v>166.72499999999999</v>
      </c>
      <c r="L862" s="27"/>
      <c r="M862" s="237">
        <f t="shared" si="223"/>
        <v>0</v>
      </c>
      <c r="N862" s="236">
        <f t="shared" si="221"/>
        <v>154.44</v>
      </c>
      <c r="O862" s="25"/>
      <c r="P862" s="236">
        <f t="shared" si="224"/>
        <v>0</v>
      </c>
    </row>
    <row r="863" spans="1:16" ht="93.75" customHeight="1" x14ac:dyDescent="0.2">
      <c r="A863" s="122"/>
      <c r="B863" s="326" t="s">
        <v>2015</v>
      </c>
      <c r="C863" s="319" t="s">
        <v>2016</v>
      </c>
      <c r="D863" s="320"/>
      <c r="E863" s="322" t="s">
        <v>6</v>
      </c>
      <c r="F863" s="322"/>
      <c r="G863" s="323">
        <v>1</v>
      </c>
      <c r="H863" s="324">
        <v>103.91</v>
      </c>
      <c r="I863" s="25"/>
      <c r="J863" s="26">
        <f t="shared" si="222"/>
        <v>0</v>
      </c>
      <c r="K863" s="26">
        <f t="shared" si="220"/>
        <v>98.714499999999987</v>
      </c>
      <c r="L863" s="27"/>
      <c r="M863" s="28">
        <f t="shared" si="223"/>
        <v>0</v>
      </c>
      <c r="N863" s="26">
        <f t="shared" si="221"/>
        <v>91.440799999999996</v>
      </c>
      <c r="O863" s="25"/>
      <c r="P863" s="26">
        <f t="shared" si="224"/>
        <v>0</v>
      </c>
    </row>
    <row r="864" spans="1:16" ht="93.75" customHeight="1" x14ac:dyDescent="0.2">
      <c r="A864" s="122"/>
      <c r="B864" s="326" t="s">
        <v>2018</v>
      </c>
      <c r="C864" s="319" t="s">
        <v>2017</v>
      </c>
      <c r="D864" s="320"/>
      <c r="E864" s="322" t="s">
        <v>6</v>
      </c>
      <c r="F864" s="322" t="s">
        <v>18</v>
      </c>
      <c r="G864" s="323">
        <v>1</v>
      </c>
      <c r="H864" s="324">
        <v>182.43</v>
      </c>
      <c r="I864" s="25"/>
      <c r="J864" s="26">
        <f t="shared" si="222"/>
        <v>0</v>
      </c>
      <c r="K864" s="26">
        <f t="shared" si="220"/>
        <v>173.30850000000001</v>
      </c>
      <c r="L864" s="27"/>
      <c r="M864" s="28">
        <f t="shared" si="223"/>
        <v>0</v>
      </c>
      <c r="N864" s="26">
        <f t="shared" si="221"/>
        <v>160.5384</v>
      </c>
      <c r="O864" s="25"/>
      <c r="P864" s="26">
        <f t="shared" si="224"/>
        <v>0</v>
      </c>
    </row>
    <row r="865" spans="1:16" ht="93.75" customHeight="1" x14ac:dyDescent="0.2">
      <c r="A865" s="122"/>
      <c r="B865" s="326" t="s">
        <v>974</v>
      </c>
      <c r="C865" s="319" t="s">
        <v>975</v>
      </c>
      <c r="D865" s="320"/>
      <c r="E865" s="322" t="s">
        <v>419</v>
      </c>
      <c r="F865" s="322" t="s">
        <v>18</v>
      </c>
      <c r="G865" s="323">
        <v>1</v>
      </c>
      <c r="H865" s="324">
        <v>101.61</v>
      </c>
      <c r="I865" s="25"/>
      <c r="J865" s="26">
        <f t="shared" si="222"/>
        <v>0</v>
      </c>
      <c r="K865" s="26">
        <f t="shared" si="220"/>
        <v>96.529499999999999</v>
      </c>
      <c r="L865" s="27"/>
      <c r="M865" s="28">
        <f t="shared" si="223"/>
        <v>0</v>
      </c>
      <c r="N865" s="26">
        <f t="shared" si="221"/>
        <v>89.416799999999995</v>
      </c>
      <c r="O865" s="25"/>
      <c r="P865" s="26">
        <f t="shared" si="224"/>
        <v>0</v>
      </c>
    </row>
    <row r="866" spans="1:16" ht="93.75" customHeight="1" x14ac:dyDescent="0.2">
      <c r="A866" s="137"/>
      <c r="B866" s="180" t="s">
        <v>163</v>
      </c>
      <c r="C866" s="58" t="s">
        <v>164</v>
      </c>
      <c r="D866" s="33"/>
      <c r="E866" s="22" t="s">
        <v>14</v>
      </c>
      <c r="F866" s="22" t="s">
        <v>18</v>
      </c>
      <c r="G866" s="23">
        <v>1</v>
      </c>
      <c r="H866" s="24">
        <v>62.38</v>
      </c>
      <c r="I866" s="25"/>
      <c r="J866" s="26">
        <f t="shared" ref="J866:J880" si="225">+H866*I866</f>
        <v>0</v>
      </c>
      <c r="K866" s="26">
        <f t="shared" si="220"/>
        <v>59.261000000000003</v>
      </c>
      <c r="L866" s="27"/>
      <c r="M866" s="28">
        <f t="shared" ref="M866:M880" si="226">K866*L866</f>
        <v>0</v>
      </c>
      <c r="N866" s="26">
        <f t="shared" si="221"/>
        <v>54.894400000000005</v>
      </c>
      <c r="O866" s="25"/>
      <c r="P866" s="26">
        <f t="shared" ref="P866:P880" si="227">+N866*O866</f>
        <v>0</v>
      </c>
    </row>
    <row r="867" spans="1:16" ht="93.75" customHeight="1" x14ac:dyDescent="0.2">
      <c r="A867" s="137"/>
      <c r="B867" s="180" t="s">
        <v>1036</v>
      </c>
      <c r="C867" s="58" t="s">
        <v>1035</v>
      </c>
      <c r="D867" s="33"/>
      <c r="E867" s="22" t="s">
        <v>12</v>
      </c>
      <c r="F867" s="22" t="s">
        <v>18</v>
      </c>
      <c r="G867" s="23">
        <v>1</v>
      </c>
      <c r="H867" s="24">
        <v>50.31</v>
      </c>
      <c r="I867" s="25"/>
      <c r="J867" s="26">
        <f t="shared" si="225"/>
        <v>0</v>
      </c>
      <c r="K867" s="26">
        <f t="shared" si="220"/>
        <v>47.794499999999999</v>
      </c>
      <c r="L867" s="27"/>
      <c r="M867" s="28">
        <f t="shared" si="226"/>
        <v>0</v>
      </c>
      <c r="N867" s="26">
        <f t="shared" si="221"/>
        <v>44.272800000000004</v>
      </c>
      <c r="O867" s="25"/>
      <c r="P867" s="26">
        <f t="shared" si="227"/>
        <v>0</v>
      </c>
    </row>
    <row r="868" spans="1:16" ht="93.75" customHeight="1" x14ac:dyDescent="0.2">
      <c r="A868" s="137"/>
      <c r="B868" s="326" t="s">
        <v>2057</v>
      </c>
      <c r="C868" s="319" t="s">
        <v>2058</v>
      </c>
      <c r="D868" s="320"/>
      <c r="E868" s="322" t="s">
        <v>12</v>
      </c>
      <c r="F868" s="322" t="s">
        <v>18</v>
      </c>
      <c r="G868" s="323">
        <v>1</v>
      </c>
      <c r="H868" s="324">
        <v>115.6</v>
      </c>
      <c r="I868" s="25"/>
      <c r="J868" s="26">
        <f t="shared" si="225"/>
        <v>0</v>
      </c>
      <c r="K868" s="26">
        <f t="shared" si="220"/>
        <v>109.82</v>
      </c>
      <c r="L868" s="27"/>
      <c r="M868" s="28">
        <f t="shared" si="226"/>
        <v>0</v>
      </c>
      <c r="N868" s="26">
        <f t="shared" si="221"/>
        <v>101.72799999999999</v>
      </c>
      <c r="O868" s="25"/>
      <c r="P868" s="26">
        <f t="shared" si="227"/>
        <v>0</v>
      </c>
    </row>
    <row r="869" spans="1:16" ht="93.75" customHeight="1" x14ac:dyDescent="0.2">
      <c r="A869" s="137"/>
      <c r="B869" s="326" t="s">
        <v>2173</v>
      </c>
      <c r="C869" s="319" t="s">
        <v>2174</v>
      </c>
      <c r="D869" s="320"/>
      <c r="E869" s="322" t="s">
        <v>12</v>
      </c>
      <c r="F869" s="322" t="s">
        <v>18</v>
      </c>
      <c r="G869" s="323">
        <v>1</v>
      </c>
      <c r="H869" s="324">
        <v>123.28</v>
      </c>
      <c r="I869" s="25"/>
      <c r="J869" s="26">
        <f t="shared" ref="J869" si="228">+H869*I869</f>
        <v>0</v>
      </c>
      <c r="K869" s="26">
        <f t="shared" ref="K869" si="229">H869*(1-5%)</f>
        <v>117.116</v>
      </c>
      <c r="L869" s="27"/>
      <c r="M869" s="28">
        <f t="shared" ref="M869" si="230">K869*L869</f>
        <v>0</v>
      </c>
      <c r="N869" s="26">
        <f t="shared" ref="N869" si="231">H869*(1-12%)</f>
        <v>108.4864</v>
      </c>
      <c r="O869" s="25"/>
      <c r="P869" s="26">
        <f t="shared" ref="P869" si="232">+N869*O869</f>
        <v>0</v>
      </c>
    </row>
    <row r="870" spans="1:16" ht="93.75" customHeight="1" x14ac:dyDescent="0.2">
      <c r="A870" s="137"/>
      <c r="B870" s="326" t="s">
        <v>2059</v>
      </c>
      <c r="C870" s="319" t="s">
        <v>2060</v>
      </c>
      <c r="D870" s="320"/>
      <c r="E870" s="322" t="s">
        <v>12</v>
      </c>
      <c r="F870" s="322" t="s">
        <v>18</v>
      </c>
      <c r="G870" s="323">
        <v>1</v>
      </c>
      <c r="H870" s="324">
        <v>146.91</v>
      </c>
      <c r="I870" s="25"/>
      <c r="J870" s="26">
        <f t="shared" si="225"/>
        <v>0</v>
      </c>
      <c r="K870" s="26">
        <f t="shared" si="220"/>
        <v>139.56449999999998</v>
      </c>
      <c r="L870" s="27"/>
      <c r="M870" s="28">
        <f t="shared" si="226"/>
        <v>0</v>
      </c>
      <c r="N870" s="26">
        <f t="shared" si="221"/>
        <v>129.2808</v>
      </c>
      <c r="O870" s="25"/>
      <c r="P870" s="26">
        <f t="shared" si="227"/>
        <v>0</v>
      </c>
    </row>
    <row r="871" spans="1:16" ht="93.75" customHeight="1" x14ac:dyDescent="0.2">
      <c r="A871" s="137"/>
      <c r="B871" s="326" t="s">
        <v>2067</v>
      </c>
      <c r="C871" s="319" t="s">
        <v>2068</v>
      </c>
      <c r="D871" s="320"/>
      <c r="E871" s="322" t="s">
        <v>12</v>
      </c>
      <c r="F871" s="322" t="s">
        <v>18</v>
      </c>
      <c r="G871" s="323">
        <v>1</v>
      </c>
      <c r="H871" s="324">
        <v>122.82</v>
      </c>
      <c r="I871" s="25"/>
      <c r="J871" s="26">
        <f t="shared" si="225"/>
        <v>0</v>
      </c>
      <c r="K871" s="26">
        <f t="shared" si="220"/>
        <v>116.67899999999999</v>
      </c>
      <c r="L871" s="27"/>
      <c r="M871" s="28">
        <f t="shared" si="226"/>
        <v>0</v>
      </c>
      <c r="N871" s="26">
        <f t="shared" si="221"/>
        <v>108.08159999999999</v>
      </c>
      <c r="O871" s="25"/>
      <c r="P871" s="26">
        <f t="shared" si="227"/>
        <v>0</v>
      </c>
    </row>
    <row r="872" spans="1:16" ht="93.75" customHeight="1" x14ac:dyDescent="0.2">
      <c r="A872" s="138"/>
      <c r="B872" s="180" t="s">
        <v>448</v>
      </c>
      <c r="C872" s="58" t="s">
        <v>449</v>
      </c>
      <c r="D872" s="33"/>
      <c r="E872" s="22" t="s">
        <v>21</v>
      </c>
      <c r="F872" s="22" t="s">
        <v>18</v>
      </c>
      <c r="G872" s="23">
        <v>1</v>
      </c>
      <c r="H872" s="24">
        <v>45.33</v>
      </c>
      <c r="I872" s="25"/>
      <c r="J872" s="26">
        <f t="shared" si="225"/>
        <v>0</v>
      </c>
      <c r="K872" s="26">
        <f t="shared" si="220"/>
        <v>43.063499999999998</v>
      </c>
      <c r="L872" s="27"/>
      <c r="M872" s="28">
        <f t="shared" si="226"/>
        <v>0</v>
      </c>
      <c r="N872" s="26">
        <f t="shared" si="221"/>
        <v>39.8904</v>
      </c>
      <c r="O872" s="25"/>
      <c r="P872" s="26">
        <f t="shared" si="227"/>
        <v>0</v>
      </c>
    </row>
    <row r="873" spans="1:16" ht="93.75" customHeight="1" x14ac:dyDescent="0.2">
      <c r="A873" s="138"/>
      <c r="B873" s="197" t="s">
        <v>116</v>
      </c>
      <c r="C873" s="167" t="s">
        <v>117</v>
      </c>
      <c r="D873" s="48"/>
      <c r="E873" s="22" t="s">
        <v>21</v>
      </c>
      <c r="F873" s="22" t="s">
        <v>18</v>
      </c>
      <c r="G873" s="23">
        <v>1</v>
      </c>
      <c r="H873" s="24">
        <v>43.41</v>
      </c>
      <c r="I873" s="25"/>
      <c r="J873" s="26">
        <f t="shared" si="225"/>
        <v>0</v>
      </c>
      <c r="K873" s="26">
        <f t="shared" si="220"/>
        <v>41.239499999999992</v>
      </c>
      <c r="L873" s="27"/>
      <c r="M873" s="28">
        <f t="shared" si="226"/>
        <v>0</v>
      </c>
      <c r="N873" s="26">
        <f t="shared" si="221"/>
        <v>38.200799999999994</v>
      </c>
      <c r="O873" s="25"/>
      <c r="P873" s="26">
        <f t="shared" si="227"/>
        <v>0</v>
      </c>
    </row>
    <row r="874" spans="1:16" ht="93.75" customHeight="1" x14ac:dyDescent="0.2">
      <c r="A874" s="138"/>
      <c r="B874" s="197" t="s">
        <v>807</v>
      </c>
      <c r="C874" s="167" t="s">
        <v>808</v>
      </c>
      <c r="D874" s="48"/>
      <c r="E874" s="22" t="s">
        <v>21</v>
      </c>
      <c r="F874" s="22" t="s">
        <v>18</v>
      </c>
      <c r="G874" s="23">
        <v>1</v>
      </c>
      <c r="H874" s="24">
        <v>69.150000000000006</v>
      </c>
      <c r="I874" s="25"/>
      <c r="J874" s="26">
        <f t="shared" si="225"/>
        <v>0</v>
      </c>
      <c r="K874" s="26">
        <f t="shared" si="220"/>
        <v>65.692499999999995</v>
      </c>
      <c r="L874" s="27"/>
      <c r="M874" s="28">
        <f t="shared" si="226"/>
        <v>0</v>
      </c>
      <c r="N874" s="26">
        <f t="shared" si="221"/>
        <v>60.852000000000004</v>
      </c>
      <c r="O874" s="25"/>
      <c r="P874" s="26">
        <f t="shared" si="227"/>
        <v>0</v>
      </c>
    </row>
    <row r="875" spans="1:16" ht="93.75" customHeight="1" x14ac:dyDescent="0.2">
      <c r="A875" s="138"/>
      <c r="B875" s="197" t="s">
        <v>346</v>
      </c>
      <c r="C875" s="167" t="s">
        <v>347</v>
      </c>
      <c r="D875" s="48"/>
      <c r="E875" s="22" t="s">
        <v>21</v>
      </c>
      <c r="F875" s="22" t="s">
        <v>18</v>
      </c>
      <c r="G875" s="23">
        <v>1</v>
      </c>
      <c r="H875" s="24">
        <v>39.71</v>
      </c>
      <c r="I875" s="25"/>
      <c r="J875" s="26">
        <f t="shared" si="225"/>
        <v>0</v>
      </c>
      <c r="K875" s="26">
        <f t="shared" si="220"/>
        <v>37.724499999999999</v>
      </c>
      <c r="L875" s="27"/>
      <c r="M875" s="28">
        <f t="shared" si="226"/>
        <v>0</v>
      </c>
      <c r="N875" s="26">
        <f t="shared" si="221"/>
        <v>34.944800000000001</v>
      </c>
      <c r="O875" s="25"/>
      <c r="P875" s="26">
        <f t="shared" si="227"/>
        <v>0</v>
      </c>
    </row>
    <row r="876" spans="1:16" ht="93.75" customHeight="1" x14ac:dyDescent="0.2">
      <c r="A876" s="138"/>
      <c r="B876" s="391" t="s">
        <v>2123</v>
      </c>
      <c r="C876" s="392" t="s">
        <v>2124</v>
      </c>
      <c r="D876" s="393"/>
      <c r="E876" s="322" t="s">
        <v>21</v>
      </c>
      <c r="F876" s="322" t="s">
        <v>18</v>
      </c>
      <c r="G876" s="323">
        <v>1</v>
      </c>
      <c r="H876" s="324">
        <v>26.92</v>
      </c>
      <c r="I876" s="25"/>
      <c r="J876" s="26">
        <f t="shared" si="225"/>
        <v>0</v>
      </c>
      <c r="K876" s="26">
        <f t="shared" si="220"/>
        <v>25.574000000000002</v>
      </c>
      <c r="L876" s="27"/>
      <c r="M876" s="28">
        <f t="shared" si="226"/>
        <v>0</v>
      </c>
      <c r="N876" s="26">
        <f t="shared" si="221"/>
        <v>23.689600000000002</v>
      </c>
      <c r="O876" s="25"/>
      <c r="P876" s="26">
        <f t="shared" si="227"/>
        <v>0</v>
      </c>
    </row>
    <row r="877" spans="1:16" ht="93.75" customHeight="1" x14ac:dyDescent="0.2">
      <c r="A877" s="138"/>
      <c r="B877" s="391" t="s">
        <v>805</v>
      </c>
      <c r="C877" s="392" t="s">
        <v>806</v>
      </c>
      <c r="D877" s="393"/>
      <c r="E877" s="322" t="s">
        <v>21</v>
      </c>
      <c r="F877" s="322" t="s">
        <v>18</v>
      </c>
      <c r="G877" s="323">
        <v>1</v>
      </c>
      <c r="H877" s="324">
        <v>44.99</v>
      </c>
      <c r="I877" s="25"/>
      <c r="J877" s="26">
        <f t="shared" si="225"/>
        <v>0</v>
      </c>
      <c r="K877" s="26">
        <f t="shared" si="220"/>
        <v>42.740499999999997</v>
      </c>
      <c r="L877" s="27"/>
      <c r="M877" s="28">
        <f t="shared" si="226"/>
        <v>0</v>
      </c>
      <c r="N877" s="26">
        <f t="shared" si="221"/>
        <v>39.591200000000001</v>
      </c>
      <c r="O877" s="25"/>
      <c r="P877" s="26">
        <f t="shared" si="227"/>
        <v>0</v>
      </c>
    </row>
    <row r="878" spans="1:16" ht="93.75" customHeight="1" x14ac:dyDescent="0.2">
      <c r="A878" s="138"/>
      <c r="B878" s="197" t="s">
        <v>616</v>
      </c>
      <c r="C878" s="167" t="s">
        <v>617</v>
      </c>
      <c r="D878" s="48"/>
      <c r="E878" s="22" t="s">
        <v>21</v>
      </c>
      <c r="F878" s="22" t="s">
        <v>18</v>
      </c>
      <c r="G878" s="23">
        <v>1</v>
      </c>
      <c r="H878" s="24">
        <v>55.42</v>
      </c>
      <c r="I878" s="25"/>
      <c r="J878" s="26">
        <f t="shared" si="225"/>
        <v>0</v>
      </c>
      <c r="K878" s="26">
        <f t="shared" si="220"/>
        <v>52.649000000000001</v>
      </c>
      <c r="L878" s="27"/>
      <c r="M878" s="28">
        <f t="shared" si="226"/>
        <v>0</v>
      </c>
      <c r="N878" s="26">
        <f t="shared" si="221"/>
        <v>48.769600000000004</v>
      </c>
      <c r="O878" s="25"/>
      <c r="P878" s="26">
        <f t="shared" si="227"/>
        <v>0</v>
      </c>
    </row>
    <row r="879" spans="1:16" ht="93.6" customHeight="1" x14ac:dyDescent="0.2">
      <c r="A879" s="138"/>
      <c r="B879" s="197" t="s">
        <v>284</v>
      </c>
      <c r="C879" s="168" t="s">
        <v>490</v>
      </c>
      <c r="D879" s="107"/>
      <c r="E879" s="61" t="s">
        <v>21</v>
      </c>
      <c r="F879" s="61" t="s">
        <v>18</v>
      </c>
      <c r="G879" s="62">
        <v>1</v>
      </c>
      <c r="H879" s="63">
        <v>42.54</v>
      </c>
      <c r="I879" s="25"/>
      <c r="J879" s="64">
        <f t="shared" si="225"/>
        <v>0</v>
      </c>
      <c r="K879" s="26">
        <f t="shared" si="220"/>
        <v>40.412999999999997</v>
      </c>
      <c r="L879" s="27"/>
      <c r="M879" s="65">
        <f t="shared" si="226"/>
        <v>0</v>
      </c>
      <c r="N879" s="26">
        <f t="shared" si="221"/>
        <v>37.435200000000002</v>
      </c>
      <c r="O879" s="25"/>
      <c r="P879" s="64">
        <f t="shared" si="227"/>
        <v>0</v>
      </c>
    </row>
    <row r="880" spans="1:16" ht="93.6" customHeight="1" x14ac:dyDescent="0.2">
      <c r="A880" s="138"/>
      <c r="B880" s="391" t="s">
        <v>1971</v>
      </c>
      <c r="C880" s="394" t="s">
        <v>1972</v>
      </c>
      <c r="D880" s="395"/>
      <c r="E880" s="356" t="s">
        <v>15</v>
      </c>
      <c r="F880" s="356" t="s">
        <v>18</v>
      </c>
      <c r="G880" s="357">
        <v>1</v>
      </c>
      <c r="H880" s="358">
        <v>76.19</v>
      </c>
      <c r="I880" s="25"/>
      <c r="J880" s="64">
        <f t="shared" si="225"/>
        <v>0</v>
      </c>
      <c r="K880" s="26">
        <f>H880*(1-5%)</f>
        <v>72.380499999999998</v>
      </c>
      <c r="L880" s="27"/>
      <c r="M880" s="65">
        <f t="shared" si="226"/>
        <v>0</v>
      </c>
      <c r="N880" s="26">
        <f>H880*(1-12%)</f>
        <v>67.047200000000004</v>
      </c>
      <c r="O880" s="25"/>
      <c r="P880" s="64">
        <f t="shared" si="227"/>
        <v>0</v>
      </c>
    </row>
    <row r="881" spans="1:16" ht="63.6" customHeight="1" x14ac:dyDescent="0.2">
      <c r="A881" s="139"/>
      <c r="B881" s="187"/>
      <c r="C881" s="88"/>
      <c r="D881" s="88"/>
      <c r="E881" s="88"/>
      <c r="F881" s="88"/>
      <c r="G881" s="187" t="s">
        <v>343</v>
      </c>
      <c r="H881" s="77"/>
      <c r="I881" s="77"/>
      <c r="J881" s="77"/>
      <c r="K881" s="77"/>
      <c r="L881" s="77"/>
      <c r="M881" s="77"/>
      <c r="N881" s="77"/>
      <c r="O881" s="77"/>
      <c r="P881" s="77"/>
    </row>
    <row r="882" spans="1:16" ht="93.75" customHeight="1" x14ac:dyDescent="0.2">
      <c r="A882" s="140"/>
      <c r="B882" s="318" t="s">
        <v>550</v>
      </c>
      <c r="C882" s="389" t="s">
        <v>145</v>
      </c>
      <c r="D882" s="374"/>
      <c r="E882" s="374" t="s">
        <v>11</v>
      </c>
      <c r="F882" s="374" t="s">
        <v>13</v>
      </c>
      <c r="G882" s="342">
        <v>2</v>
      </c>
      <c r="H882" s="343">
        <v>10.38</v>
      </c>
      <c r="I882" s="25"/>
      <c r="J882" s="75">
        <f t="shared" ref="J882:J894" si="233">+H882*I882</f>
        <v>0</v>
      </c>
      <c r="K882" s="26">
        <f t="shared" si="220"/>
        <v>9.8610000000000007</v>
      </c>
      <c r="L882" s="27"/>
      <c r="M882" s="76">
        <f t="shared" ref="M882:M894" si="234">K882*L882</f>
        <v>0</v>
      </c>
      <c r="N882" s="26">
        <f t="shared" si="221"/>
        <v>9.1344000000000012</v>
      </c>
      <c r="O882" s="25"/>
      <c r="P882" s="75">
        <f t="shared" ref="P882:P894" si="235">+N882*O882</f>
        <v>0</v>
      </c>
    </row>
    <row r="883" spans="1:16" s="311" customFormat="1" ht="93.75" customHeight="1" x14ac:dyDescent="0.2">
      <c r="A883" s="141"/>
      <c r="B883" s="318" t="s">
        <v>551</v>
      </c>
      <c r="C883" s="319" t="s">
        <v>146</v>
      </c>
      <c r="D883" s="322"/>
      <c r="E883" s="322" t="s">
        <v>11</v>
      </c>
      <c r="F883" s="322" t="s">
        <v>13</v>
      </c>
      <c r="G883" s="323">
        <v>2</v>
      </c>
      <c r="H883" s="324">
        <v>10.38</v>
      </c>
      <c r="I883" s="25"/>
      <c r="J883" s="26">
        <f t="shared" si="233"/>
        <v>0</v>
      </c>
      <c r="K883" s="26">
        <f t="shared" si="220"/>
        <v>9.8610000000000007</v>
      </c>
      <c r="L883" s="27"/>
      <c r="M883" s="28">
        <f t="shared" si="234"/>
        <v>0</v>
      </c>
      <c r="N883" s="26">
        <f t="shared" si="221"/>
        <v>9.1344000000000012</v>
      </c>
      <c r="O883" s="25"/>
      <c r="P883" s="26">
        <f t="shared" si="235"/>
        <v>0</v>
      </c>
    </row>
    <row r="884" spans="1:16" s="311" customFormat="1" ht="93.75" customHeight="1" x14ac:dyDescent="0.2">
      <c r="A884" s="141"/>
      <c r="B884" s="318" t="s">
        <v>821</v>
      </c>
      <c r="C884" s="319" t="s">
        <v>822</v>
      </c>
      <c r="D884" s="322"/>
      <c r="E884" s="322" t="s">
        <v>11</v>
      </c>
      <c r="F884" s="322" t="s">
        <v>13</v>
      </c>
      <c r="G884" s="323">
        <v>2</v>
      </c>
      <c r="H884" s="324">
        <v>10.59</v>
      </c>
      <c r="I884" s="25"/>
      <c r="J884" s="26">
        <f t="shared" si="233"/>
        <v>0</v>
      </c>
      <c r="K884" s="26">
        <f t="shared" si="220"/>
        <v>10.060499999999999</v>
      </c>
      <c r="L884" s="27"/>
      <c r="M884" s="28">
        <f t="shared" si="234"/>
        <v>0</v>
      </c>
      <c r="N884" s="26">
        <f t="shared" si="221"/>
        <v>9.3192000000000004</v>
      </c>
      <c r="O884" s="25"/>
      <c r="P884" s="26">
        <f t="shared" si="235"/>
        <v>0</v>
      </c>
    </row>
    <row r="885" spans="1:16" s="311" customFormat="1" ht="93.75" customHeight="1" x14ac:dyDescent="0.2">
      <c r="A885" s="141"/>
      <c r="B885" s="318" t="s">
        <v>2132</v>
      </c>
      <c r="C885" s="319" t="s">
        <v>2133</v>
      </c>
      <c r="D885" s="322"/>
      <c r="E885" s="322" t="s">
        <v>11</v>
      </c>
      <c r="F885" s="322" t="s">
        <v>13</v>
      </c>
      <c r="G885" s="323">
        <v>2</v>
      </c>
      <c r="H885" s="324">
        <v>10.59</v>
      </c>
      <c r="I885" s="25"/>
      <c r="J885" s="26">
        <f t="shared" ref="J885" si="236">+H885*I885</f>
        <v>0</v>
      </c>
      <c r="K885" s="26">
        <f t="shared" ref="K885" si="237">H885*(1-5%)</f>
        <v>10.060499999999999</v>
      </c>
      <c r="L885" s="27"/>
      <c r="M885" s="28">
        <f t="shared" ref="M885" si="238">K885*L885</f>
        <v>0</v>
      </c>
      <c r="N885" s="26">
        <f t="shared" ref="N885" si="239">H885*(1-12%)</f>
        <v>9.3192000000000004</v>
      </c>
      <c r="O885" s="25"/>
      <c r="P885" s="26">
        <f t="shared" ref="P885" si="240">+N885*O885</f>
        <v>0</v>
      </c>
    </row>
    <row r="886" spans="1:16" s="311" customFormat="1" ht="93.75" customHeight="1" x14ac:dyDescent="0.2">
      <c r="A886" s="141"/>
      <c r="B886" s="185" t="s">
        <v>681</v>
      </c>
      <c r="C886" s="58" t="s">
        <v>682</v>
      </c>
      <c r="D886" s="22"/>
      <c r="E886" s="22" t="s">
        <v>11</v>
      </c>
      <c r="F886" s="22" t="s">
        <v>13</v>
      </c>
      <c r="G886" s="23">
        <v>2</v>
      </c>
      <c r="H886" s="24">
        <v>12.43</v>
      </c>
      <c r="I886" s="25"/>
      <c r="J886" s="26">
        <f t="shared" si="233"/>
        <v>0</v>
      </c>
      <c r="K886" s="26">
        <f t="shared" si="220"/>
        <v>11.808499999999999</v>
      </c>
      <c r="L886" s="27"/>
      <c r="M886" s="28">
        <f t="shared" si="234"/>
        <v>0</v>
      </c>
      <c r="N886" s="26">
        <f t="shared" si="221"/>
        <v>10.9384</v>
      </c>
      <c r="O886" s="25"/>
      <c r="P886" s="26">
        <f t="shared" si="235"/>
        <v>0</v>
      </c>
    </row>
    <row r="887" spans="1:16" s="311" customFormat="1" ht="93.75" customHeight="1" x14ac:dyDescent="0.2">
      <c r="A887" s="141"/>
      <c r="B887" s="185" t="s">
        <v>1282</v>
      </c>
      <c r="C887" s="58" t="s">
        <v>1288</v>
      </c>
      <c r="D887" s="22"/>
      <c r="E887" s="22" t="s">
        <v>11</v>
      </c>
      <c r="F887" s="22" t="s">
        <v>13</v>
      </c>
      <c r="G887" s="23">
        <v>2</v>
      </c>
      <c r="H887" s="24">
        <v>6.68</v>
      </c>
      <c r="I887" s="25"/>
      <c r="J887" s="26">
        <f t="shared" si="233"/>
        <v>0</v>
      </c>
      <c r="K887" s="26">
        <f t="shared" si="220"/>
        <v>6.3459999999999992</v>
      </c>
      <c r="L887" s="27"/>
      <c r="M887" s="28">
        <f t="shared" si="234"/>
        <v>0</v>
      </c>
      <c r="N887" s="26">
        <f t="shared" si="221"/>
        <v>5.8784000000000001</v>
      </c>
      <c r="O887" s="25"/>
      <c r="P887" s="26">
        <f t="shared" si="235"/>
        <v>0</v>
      </c>
    </row>
    <row r="888" spans="1:16" s="311" customFormat="1" ht="93.75" customHeight="1" x14ac:dyDescent="0.2">
      <c r="A888" s="141"/>
      <c r="B888" s="318" t="s">
        <v>1283</v>
      </c>
      <c r="C888" s="319" t="s">
        <v>1290</v>
      </c>
      <c r="D888" s="322"/>
      <c r="E888" s="322" t="s">
        <v>11</v>
      </c>
      <c r="F888" s="322" t="s">
        <v>13</v>
      </c>
      <c r="G888" s="323">
        <v>2</v>
      </c>
      <c r="H888" s="324">
        <v>4.8600000000000003</v>
      </c>
      <c r="I888" s="25"/>
      <c r="J888" s="26">
        <f t="shared" si="233"/>
        <v>0</v>
      </c>
      <c r="K888" s="26">
        <f t="shared" si="220"/>
        <v>4.617</v>
      </c>
      <c r="L888" s="27"/>
      <c r="M888" s="28">
        <f t="shared" si="234"/>
        <v>0</v>
      </c>
      <c r="N888" s="26">
        <f t="shared" si="221"/>
        <v>4.2768000000000006</v>
      </c>
      <c r="O888" s="25"/>
      <c r="P888" s="26">
        <f t="shared" si="235"/>
        <v>0</v>
      </c>
    </row>
    <row r="889" spans="1:16" s="311" customFormat="1" ht="93.75" customHeight="1" x14ac:dyDescent="0.2">
      <c r="A889" s="141"/>
      <c r="B889" s="318" t="s">
        <v>1980</v>
      </c>
      <c r="C889" s="319" t="s">
        <v>1289</v>
      </c>
      <c r="D889" s="322"/>
      <c r="E889" s="322" t="s">
        <v>11</v>
      </c>
      <c r="F889" s="322" t="s">
        <v>13</v>
      </c>
      <c r="G889" s="323">
        <v>2</v>
      </c>
      <c r="H889" s="324">
        <v>4.8600000000000003</v>
      </c>
      <c r="I889" s="25"/>
      <c r="J889" s="26">
        <f t="shared" si="233"/>
        <v>0</v>
      </c>
      <c r="K889" s="26">
        <f t="shared" si="220"/>
        <v>4.617</v>
      </c>
      <c r="L889" s="27"/>
      <c r="M889" s="28">
        <f t="shared" si="234"/>
        <v>0</v>
      </c>
      <c r="N889" s="26">
        <f t="shared" si="221"/>
        <v>4.2768000000000006</v>
      </c>
      <c r="O889" s="25"/>
      <c r="P889" s="26">
        <f t="shared" si="235"/>
        <v>0</v>
      </c>
    </row>
    <row r="890" spans="1:16" s="311" customFormat="1" ht="93.75" customHeight="1" x14ac:dyDescent="0.2">
      <c r="A890" s="141"/>
      <c r="B890" s="185" t="s">
        <v>1284</v>
      </c>
      <c r="C890" s="58" t="s">
        <v>1291</v>
      </c>
      <c r="D890" s="22"/>
      <c r="E890" s="22" t="s">
        <v>11</v>
      </c>
      <c r="F890" s="22" t="s">
        <v>13</v>
      </c>
      <c r="G890" s="23">
        <v>2</v>
      </c>
      <c r="H890" s="24">
        <v>19.21</v>
      </c>
      <c r="I890" s="25"/>
      <c r="J890" s="26">
        <f t="shared" si="233"/>
        <v>0</v>
      </c>
      <c r="K890" s="26">
        <f t="shared" si="220"/>
        <v>18.249500000000001</v>
      </c>
      <c r="L890" s="27"/>
      <c r="M890" s="28">
        <f t="shared" si="234"/>
        <v>0</v>
      </c>
      <c r="N890" s="26">
        <f t="shared" si="221"/>
        <v>16.904800000000002</v>
      </c>
      <c r="O890" s="25"/>
      <c r="P890" s="26">
        <f t="shared" si="235"/>
        <v>0</v>
      </c>
    </row>
    <row r="891" spans="1:16" s="311" customFormat="1" ht="93.75" customHeight="1" x14ac:dyDescent="0.2">
      <c r="A891" s="141"/>
      <c r="B891" s="185" t="s">
        <v>1285</v>
      </c>
      <c r="C891" s="58" t="s">
        <v>1292</v>
      </c>
      <c r="D891" s="22"/>
      <c r="E891" s="22" t="s">
        <v>11</v>
      </c>
      <c r="F891" s="22" t="s">
        <v>13</v>
      </c>
      <c r="G891" s="23">
        <v>2</v>
      </c>
      <c r="H891" s="24">
        <v>19.21</v>
      </c>
      <c r="I891" s="25"/>
      <c r="J891" s="26">
        <f t="shared" si="233"/>
        <v>0</v>
      </c>
      <c r="K891" s="26">
        <f t="shared" si="220"/>
        <v>18.249500000000001</v>
      </c>
      <c r="L891" s="27"/>
      <c r="M891" s="28">
        <f t="shared" si="234"/>
        <v>0</v>
      </c>
      <c r="N891" s="26">
        <f t="shared" si="221"/>
        <v>16.904800000000002</v>
      </c>
      <c r="O891" s="25"/>
      <c r="P891" s="26">
        <f t="shared" si="235"/>
        <v>0</v>
      </c>
    </row>
    <row r="892" spans="1:16" s="311" customFormat="1" ht="93.75" customHeight="1" x14ac:dyDescent="0.2">
      <c r="A892" s="141"/>
      <c r="B892" s="185" t="s">
        <v>1286</v>
      </c>
      <c r="C892" s="58" t="s">
        <v>1293</v>
      </c>
      <c r="D892" s="22"/>
      <c r="E892" s="22" t="s">
        <v>11</v>
      </c>
      <c r="F892" s="22" t="s">
        <v>13</v>
      </c>
      <c r="G892" s="23">
        <v>2</v>
      </c>
      <c r="H892" s="24">
        <v>4.8600000000000003</v>
      </c>
      <c r="I892" s="25"/>
      <c r="J892" s="26">
        <f t="shared" si="233"/>
        <v>0</v>
      </c>
      <c r="K892" s="26">
        <f t="shared" si="220"/>
        <v>4.617</v>
      </c>
      <c r="L892" s="27"/>
      <c r="M892" s="28">
        <f t="shared" si="234"/>
        <v>0</v>
      </c>
      <c r="N892" s="26">
        <f t="shared" si="221"/>
        <v>4.2768000000000006</v>
      </c>
      <c r="O892" s="25"/>
      <c r="P892" s="26">
        <f t="shared" si="235"/>
        <v>0</v>
      </c>
    </row>
    <row r="893" spans="1:16" s="311" customFormat="1" ht="93.75" customHeight="1" x14ac:dyDescent="0.2">
      <c r="A893" s="141"/>
      <c r="B893" s="185" t="s">
        <v>1287</v>
      </c>
      <c r="C893" s="58" t="s">
        <v>1294</v>
      </c>
      <c r="D893" s="22"/>
      <c r="E893" s="22" t="s">
        <v>11</v>
      </c>
      <c r="F893" s="22" t="s">
        <v>13</v>
      </c>
      <c r="G893" s="23">
        <v>2</v>
      </c>
      <c r="H893" s="24">
        <v>4.8600000000000003</v>
      </c>
      <c r="I893" s="25"/>
      <c r="J893" s="26">
        <f t="shared" si="233"/>
        <v>0</v>
      </c>
      <c r="K893" s="26">
        <f t="shared" si="220"/>
        <v>4.617</v>
      </c>
      <c r="L893" s="27"/>
      <c r="M893" s="28">
        <f t="shared" si="234"/>
        <v>0</v>
      </c>
      <c r="N893" s="26">
        <f t="shared" si="221"/>
        <v>4.2768000000000006</v>
      </c>
      <c r="O893" s="25"/>
      <c r="P893" s="26">
        <f t="shared" si="235"/>
        <v>0</v>
      </c>
    </row>
    <row r="894" spans="1:16" s="311" customFormat="1" ht="93.75" customHeight="1" x14ac:dyDescent="0.2">
      <c r="A894" s="141"/>
      <c r="B894" s="185" t="s">
        <v>452</v>
      </c>
      <c r="C894" s="58" t="s">
        <v>453</v>
      </c>
      <c r="D894" s="22"/>
      <c r="E894" s="22" t="s">
        <v>11</v>
      </c>
      <c r="F894" s="22" t="s">
        <v>13</v>
      </c>
      <c r="G894" s="23">
        <v>2</v>
      </c>
      <c r="H894" s="24">
        <v>12.43</v>
      </c>
      <c r="I894" s="25"/>
      <c r="J894" s="26">
        <f t="shared" si="233"/>
        <v>0</v>
      </c>
      <c r="K894" s="26">
        <f t="shared" ref="K894:K968" si="241">H894*(1-5%)</f>
        <v>11.808499999999999</v>
      </c>
      <c r="L894" s="27"/>
      <c r="M894" s="28">
        <f t="shared" si="234"/>
        <v>0</v>
      </c>
      <c r="N894" s="26">
        <f t="shared" ref="N894:N968" si="242">H894*(1-12%)</f>
        <v>10.9384</v>
      </c>
      <c r="O894" s="25"/>
      <c r="P894" s="26">
        <f t="shared" si="235"/>
        <v>0</v>
      </c>
    </row>
    <row r="895" spans="1:16" s="311" customFormat="1" ht="93.75" customHeight="1" x14ac:dyDescent="0.2">
      <c r="A895" s="141"/>
      <c r="B895" s="318" t="s">
        <v>1295</v>
      </c>
      <c r="C895" s="319" t="s">
        <v>1298</v>
      </c>
      <c r="D895" s="322"/>
      <c r="E895" s="322" t="s">
        <v>6</v>
      </c>
      <c r="F895" s="322" t="s">
        <v>13</v>
      </c>
      <c r="G895" s="323">
        <v>2</v>
      </c>
      <c r="H895" s="324">
        <v>4.8600000000000003</v>
      </c>
      <c r="I895" s="25"/>
      <c r="J895" s="26">
        <f t="shared" ref="J895:J906" si="243">+H895*I895</f>
        <v>0</v>
      </c>
      <c r="K895" s="26">
        <f t="shared" si="241"/>
        <v>4.617</v>
      </c>
      <c r="L895" s="27"/>
      <c r="M895" s="28">
        <f t="shared" ref="M895:M906" si="244">K895*L895</f>
        <v>0</v>
      </c>
      <c r="N895" s="26">
        <f t="shared" si="242"/>
        <v>4.2768000000000006</v>
      </c>
      <c r="O895" s="25"/>
      <c r="P895" s="26">
        <f t="shared" ref="P895:P906" si="245">+N895*O895</f>
        <v>0</v>
      </c>
    </row>
    <row r="896" spans="1:16" s="311" customFormat="1" ht="93.75" customHeight="1" x14ac:dyDescent="0.2">
      <c r="A896" s="141"/>
      <c r="B896" s="185" t="s">
        <v>1296</v>
      </c>
      <c r="C896" s="58" t="s">
        <v>1297</v>
      </c>
      <c r="D896" s="22"/>
      <c r="E896" s="22" t="s">
        <v>6</v>
      </c>
      <c r="F896" s="22" t="s">
        <v>13</v>
      </c>
      <c r="G896" s="23">
        <v>2</v>
      </c>
      <c r="H896" s="24">
        <v>4.5999999999999996</v>
      </c>
      <c r="I896" s="25"/>
      <c r="J896" s="26">
        <f t="shared" si="243"/>
        <v>0</v>
      </c>
      <c r="K896" s="26">
        <f t="shared" si="241"/>
        <v>4.3699999999999992</v>
      </c>
      <c r="L896" s="27"/>
      <c r="M896" s="28">
        <f t="shared" si="244"/>
        <v>0</v>
      </c>
      <c r="N896" s="26">
        <f t="shared" si="242"/>
        <v>4.048</v>
      </c>
      <c r="O896" s="25"/>
      <c r="P896" s="26">
        <f t="shared" si="245"/>
        <v>0</v>
      </c>
    </row>
    <row r="897" spans="1:16" s="311" customFormat="1" ht="93.75" customHeight="1" x14ac:dyDescent="0.2">
      <c r="A897" s="141"/>
      <c r="B897" s="185" t="s">
        <v>1299</v>
      </c>
      <c r="C897" s="58" t="s">
        <v>1309</v>
      </c>
      <c r="D897" s="22"/>
      <c r="E897" s="22" t="s">
        <v>6</v>
      </c>
      <c r="F897" s="22" t="s">
        <v>13</v>
      </c>
      <c r="G897" s="23">
        <v>2</v>
      </c>
      <c r="H897" s="24">
        <v>6.37</v>
      </c>
      <c r="I897" s="25"/>
      <c r="J897" s="26">
        <f t="shared" si="243"/>
        <v>0</v>
      </c>
      <c r="K897" s="26">
        <f t="shared" si="241"/>
        <v>6.0514999999999999</v>
      </c>
      <c r="L897" s="27"/>
      <c r="M897" s="28">
        <f t="shared" si="244"/>
        <v>0</v>
      </c>
      <c r="N897" s="26">
        <f t="shared" si="242"/>
        <v>5.6055999999999999</v>
      </c>
      <c r="O897" s="25"/>
      <c r="P897" s="26">
        <f t="shared" si="245"/>
        <v>0</v>
      </c>
    </row>
    <row r="898" spans="1:16" s="311" customFormat="1" ht="93.75" customHeight="1" x14ac:dyDescent="0.2">
      <c r="A898" s="141"/>
      <c r="B898" s="185" t="s">
        <v>1300</v>
      </c>
      <c r="C898" s="58" t="s">
        <v>1310</v>
      </c>
      <c r="D898" s="22"/>
      <c r="E898" s="22" t="s">
        <v>6</v>
      </c>
      <c r="F898" s="22" t="s">
        <v>13</v>
      </c>
      <c r="G898" s="23">
        <v>2</v>
      </c>
      <c r="H898" s="24">
        <v>6.37</v>
      </c>
      <c r="I898" s="25"/>
      <c r="J898" s="26">
        <f t="shared" si="243"/>
        <v>0</v>
      </c>
      <c r="K898" s="26">
        <f t="shared" si="241"/>
        <v>6.0514999999999999</v>
      </c>
      <c r="L898" s="27"/>
      <c r="M898" s="28">
        <f t="shared" si="244"/>
        <v>0</v>
      </c>
      <c r="N898" s="26">
        <f t="shared" si="242"/>
        <v>5.6055999999999999</v>
      </c>
      <c r="O898" s="25"/>
      <c r="P898" s="26">
        <f t="shared" si="245"/>
        <v>0</v>
      </c>
    </row>
    <row r="899" spans="1:16" s="311" customFormat="1" ht="93.75" customHeight="1" x14ac:dyDescent="0.2">
      <c r="A899" s="141"/>
      <c r="B899" s="185" t="s">
        <v>1301</v>
      </c>
      <c r="C899" s="58" t="s">
        <v>1311</v>
      </c>
      <c r="D899" s="22"/>
      <c r="E899" s="22" t="s">
        <v>6</v>
      </c>
      <c r="F899" s="22" t="s">
        <v>13</v>
      </c>
      <c r="G899" s="23">
        <v>2</v>
      </c>
      <c r="H899" s="24">
        <v>6.37</v>
      </c>
      <c r="I899" s="25"/>
      <c r="J899" s="26">
        <f t="shared" si="243"/>
        <v>0</v>
      </c>
      <c r="K899" s="26">
        <f t="shared" si="241"/>
        <v>6.0514999999999999</v>
      </c>
      <c r="L899" s="27"/>
      <c r="M899" s="28">
        <f t="shared" si="244"/>
        <v>0</v>
      </c>
      <c r="N899" s="26">
        <f t="shared" si="242"/>
        <v>5.6055999999999999</v>
      </c>
      <c r="O899" s="25"/>
      <c r="P899" s="26">
        <f t="shared" si="245"/>
        <v>0</v>
      </c>
    </row>
    <row r="900" spans="1:16" s="311" customFormat="1" ht="93.75" customHeight="1" x14ac:dyDescent="0.2">
      <c r="A900" s="141"/>
      <c r="B900" s="185" t="s">
        <v>1302</v>
      </c>
      <c r="C900" s="58" t="s">
        <v>1312</v>
      </c>
      <c r="D900" s="22"/>
      <c r="E900" s="22" t="s">
        <v>6</v>
      </c>
      <c r="F900" s="22" t="s">
        <v>13</v>
      </c>
      <c r="G900" s="23">
        <v>2</v>
      </c>
      <c r="H900" s="24">
        <v>6.37</v>
      </c>
      <c r="I900" s="25"/>
      <c r="J900" s="26">
        <f t="shared" si="243"/>
        <v>0</v>
      </c>
      <c r="K900" s="26">
        <f t="shared" si="241"/>
        <v>6.0514999999999999</v>
      </c>
      <c r="L900" s="27"/>
      <c r="M900" s="28">
        <f t="shared" si="244"/>
        <v>0</v>
      </c>
      <c r="N900" s="26">
        <f t="shared" si="242"/>
        <v>5.6055999999999999</v>
      </c>
      <c r="O900" s="25"/>
      <c r="P900" s="26">
        <f t="shared" si="245"/>
        <v>0</v>
      </c>
    </row>
    <row r="901" spans="1:16" s="311" customFormat="1" ht="93.75" customHeight="1" x14ac:dyDescent="0.2">
      <c r="A901" s="141"/>
      <c r="B901" s="185" t="s">
        <v>1303</v>
      </c>
      <c r="C901" s="58" t="s">
        <v>1313</v>
      </c>
      <c r="D901" s="22"/>
      <c r="E901" s="22" t="s">
        <v>6</v>
      </c>
      <c r="F901" s="22" t="s">
        <v>13</v>
      </c>
      <c r="G901" s="23">
        <v>2</v>
      </c>
      <c r="H901" s="24">
        <v>4.3</v>
      </c>
      <c r="I901" s="25"/>
      <c r="J901" s="26">
        <f t="shared" si="243"/>
        <v>0</v>
      </c>
      <c r="K901" s="26">
        <f t="shared" si="241"/>
        <v>4.085</v>
      </c>
      <c r="L901" s="27"/>
      <c r="M901" s="28">
        <f t="shared" si="244"/>
        <v>0</v>
      </c>
      <c r="N901" s="26">
        <f t="shared" si="242"/>
        <v>3.7839999999999998</v>
      </c>
      <c r="O901" s="25"/>
      <c r="P901" s="26">
        <f t="shared" si="245"/>
        <v>0</v>
      </c>
    </row>
    <row r="902" spans="1:16" s="311" customFormat="1" ht="93.75" customHeight="1" x14ac:dyDescent="0.2">
      <c r="A902" s="141"/>
      <c r="B902" s="185" t="s">
        <v>1304</v>
      </c>
      <c r="C902" s="58" t="s">
        <v>1314</v>
      </c>
      <c r="D902" s="22"/>
      <c r="E902" s="22" t="s">
        <v>6</v>
      </c>
      <c r="F902" s="22" t="s">
        <v>13</v>
      </c>
      <c r="G902" s="23">
        <v>2</v>
      </c>
      <c r="H902" s="24">
        <v>4.3</v>
      </c>
      <c r="I902" s="25"/>
      <c r="J902" s="26">
        <f t="shared" si="243"/>
        <v>0</v>
      </c>
      <c r="K902" s="26">
        <f t="shared" si="241"/>
        <v>4.085</v>
      </c>
      <c r="L902" s="27"/>
      <c r="M902" s="28">
        <f t="shared" si="244"/>
        <v>0</v>
      </c>
      <c r="N902" s="26">
        <f t="shared" si="242"/>
        <v>3.7839999999999998</v>
      </c>
      <c r="O902" s="25"/>
      <c r="P902" s="26">
        <f t="shared" si="245"/>
        <v>0</v>
      </c>
    </row>
    <row r="903" spans="1:16" s="311" customFormat="1" ht="93.75" customHeight="1" x14ac:dyDescent="0.2">
      <c r="A903" s="141"/>
      <c r="B903" s="318" t="s">
        <v>1305</v>
      </c>
      <c r="C903" s="319" t="s">
        <v>1315</v>
      </c>
      <c r="D903" s="322"/>
      <c r="E903" s="322" t="s">
        <v>6</v>
      </c>
      <c r="F903" s="322" t="s">
        <v>13</v>
      </c>
      <c r="G903" s="323">
        <v>2</v>
      </c>
      <c r="H903" s="324">
        <v>11.39</v>
      </c>
      <c r="I903" s="25"/>
      <c r="J903" s="26">
        <f t="shared" si="243"/>
        <v>0</v>
      </c>
      <c r="K903" s="26">
        <f t="shared" si="241"/>
        <v>10.820500000000001</v>
      </c>
      <c r="L903" s="27"/>
      <c r="M903" s="28">
        <f t="shared" si="244"/>
        <v>0</v>
      </c>
      <c r="N903" s="26">
        <f t="shared" si="242"/>
        <v>10.023200000000001</v>
      </c>
      <c r="O903" s="25"/>
      <c r="P903" s="26">
        <f t="shared" si="245"/>
        <v>0</v>
      </c>
    </row>
    <row r="904" spans="1:16" s="311" customFormat="1" ht="93.75" customHeight="1" x14ac:dyDescent="0.2">
      <c r="A904" s="141"/>
      <c r="B904" s="318" t="s">
        <v>1306</v>
      </c>
      <c r="C904" s="319" t="s">
        <v>1316</v>
      </c>
      <c r="D904" s="322"/>
      <c r="E904" s="322" t="s">
        <v>6</v>
      </c>
      <c r="F904" s="322" t="s">
        <v>13</v>
      </c>
      <c r="G904" s="323">
        <v>2</v>
      </c>
      <c r="H904" s="324">
        <v>11.39</v>
      </c>
      <c r="I904" s="25"/>
      <c r="J904" s="26">
        <f t="shared" si="243"/>
        <v>0</v>
      </c>
      <c r="K904" s="26">
        <f t="shared" si="241"/>
        <v>10.820500000000001</v>
      </c>
      <c r="L904" s="27"/>
      <c r="M904" s="28">
        <f t="shared" si="244"/>
        <v>0</v>
      </c>
      <c r="N904" s="26">
        <f t="shared" si="242"/>
        <v>10.023200000000001</v>
      </c>
      <c r="O904" s="25"/>
      <c r="P904" s="26">
        <f t="shared" si="245"/>
        <v>0</v>
      </c>
    </row>
    <row r="905" spans="1:16" s="311" customFormat="1" ht="93.75" customHeight="1" x14ac:dyDescent="0.2">
      <c r="A905" s="141"/>
      <c r="B905" s="318" t="s">
        <v>1307</v>
      </c>
      <c r="C905" s="319" t="s">
        <v>1315</v>
      </c>
      <c r="D905" s="322"/>
      <c r="E905" s="322" t="s">
        <v>6</v>
      </c>
      <c r="F905" s="322" t="s">
        <v>13</v>
      </c>
      <c r="G905" s="323">
        <v>2</v>
      </c>
      <c r="H905" s="324">
        <v>11.39</v>
      </c>
      <c r="I905" s="25"/>
      <c r="J905" s="26">
        <f t="shared" si="243"/>
        <v>0</v>
      </c>
      <c r="K905" s="26">
        <f t="shared" si="241"/>
        <v>10.820500000000001</v>
      </c>
      <c r="L905" s="27"/>
      <c r="M905" s="28">
        <f t="shared" si="244"/>
        <v>0</v>
      </c>
      <c r="N905" s="26">
        <f t="shared" si="242"/>
        <v>10.023200000000001</v>
      </c>
      <c r="O905" s="25"/>
      <c r="P905" s="26">
        <f t="shared" si="245"/>
        <v>0</v>
      </c>
    </row>
    <row r="906" spans="1:16" s="311" customFormat="1" ht="93.75" customHeight="1" x14ac:dyDescent="0.2">
      <c r="A906" s="141"/>
      <c r="B906" s="318" t="s">
        <v>1308</v>
      </c>
      <c r="C906" s="319" t="s">
        <v>1316</v>
      </c>
      <c r="D906" s="322"/>
      <c r="E906" s="322" t="s">
        <v>6</v>
      </c>
      <c r="F906" s="322" t="s">
        <v>13</v>
      </c>
      <c r="G906" s="323">
        <v>2</v>
      </c>
      <c r="H906" s="324">
        <v>11.39</v>
      </c>
      <c r="I906" s="25"/>
      <c r="J906" s="26">
        <f t="shared" si="243"/>
        <v>0</v>
      </c>
      <c r="K906" s="26">
        <f t="shared" si="241"/>
        <v>10.820500000000001</v>
      </c>
      <c r="L906" s="27"/>
      <c r="M906" s="28">
        <f t="shared" si="244"/>
        <v>0</v>
      </c>
      <c r="N906" s="26">
        <f t="shared" si="242"/>
        <v>10.023200000000001</v>
      </c>
      <c r="O906" s="25"/>
      <c r="P906" s="26">
        <f t="shared" si="245"/>
        <v>0</v>
      </c>
    </row>
    <row r="907" spans="1:16" s="311" customFormat="1" ht="93.75" customHeight="1" x14ac:dyDescent="0.2">
      <c r="A907" s="141"/>
      <c r="B907" s="185" t="s">
        <v>1317</v>
      </c>
      <c r="C907" s="58" t="s">
        <v>1328</v>
      </c>
      <c r="D907" s="22"/>
      <c r="E907" s="22" t="s">
        <v>14</v>
      </c>
      <c r="F907" s="22" t="s">
        <v>13</v>
      </c>
      <c r="G907" s="23">
        <v>2</v>
      </c>
      <c r="H907" s="24">
        <v>4.4400000000000004</v>
      </c>
      <c r="I907" s="25"/>
      <c r="J907" s="26">
        <f t="shared" ref="J907:J922" si="246">+H907*I907</f>
        <v>0</v>
      </c>
      <c r="K907" s="26">
        <f t="shared" si="241"/>
        <v>4.218</v>
      </c>
      <c r="L907" s="27"/>
      <c r="M907" s="28">
        <f t="shared" ref="M907:M922" si="247">K907*L907</f>
        <v>0</v>
      </c>
      <c r="N907" s="26">
        <f t="shared" si="242"/>
        <v>3.9072000000000005</v>
      </c>
      <c r="O907" s="25"/>
      <c r="P907" s="26">
        <f t="shared" ref="P907:P922" si="248">+N907*O907</f>
        <v>0</v>
      </c>
    </row>
    <row r="908" spans="1:16" s="311" customFormat="1" ht="93.75" customHeight="1" x14ac:dyDescent="0.2">
      <c r="A908" s="141"/>
      <c r="B908" s="185" t="s">
        <v>1318</v>
      </c>
      <c r="C908" s="58" t="s">
        <v>1329</v>
      </c>
      <c r="D908" s="22"/>
      <c r="E908" s="22" t="s">
        <v>14</v>
      </c>
      <c r="F908" s="22" t="s">
        <v>13</v>
      </c>
      <c r="G908" s="23">
        <v>2</v>
      </c>
      <c r="H908" s="24">
        <v>4.4400000000000004</v>
      </c>
      <c r="I908" s="25"/>
      <c r="J908" s="26">
        <f t="shared" si="246"/>
        <v>0</v>
      </c>
      <c r="K908" s="26">
        <f t="shared" si="241"/>
        <v>4.218</v>
      </c>
      <c r="L908" s="27"/>
      <c r="M908" s="28">
        <f t="shared" si="247"/>
        <v>0</v>
      </c>
      <c r="N908" s="26">
        <f t="shared" si="242"/>
        <v>3.9072000000000005</v>
      </c>
      <c r="O908" s="25"/>
      <c r="P908" s="26">
        <f t="shared" si="248"/>
        <v>0</v>
      </c>
    </row>
    <row r="909" spans="1:16" s="311" customFormat="1" ht="93.75" customHeight="1" x14ac:dyDescent="0.2">
      <c r="A909" s="141"/>
      <c r="B909" s="185" t="s">
        <v>2189</v>
      </c>
      <c r="C909" s="58" t="s">
        <v>2190</v>
      </c>
      <c r="D909" s="22"/>
      <c r="E909" s="22" t="s">
        <v>14</v>
      </c>
      <c r="F909" s="22" t="s">
        <v>13</v>
      </c>
      <c r="G909" s="23">
        <v>2</v>
      </c>
      <c r="H909" s="24">
        <v>6.43</v>
      </c>
      <c r="I909" s="25"/>
      <c r="J909" s="26">
        <f t="shared" si="246"/>
        <v>0</v>
      </c>
      <c r="K909" s="26">
        <f t="shared" si="241"/>
        <v>6.1084999999999994</v>
      </c>
      <c r="L909" s="27"/>
      <c r="M909" s="28">
        <f t="shared" si="247"/>
        <v>0</v>
      </c>
      <c r="N909" s="26">
        <f t="shared" si="242"/>
        <v>5.6583999999999994</v>
      </c>
      <c r="O909" s="25"/>
      <c r="P909" s="26">
        <f t="shared" si="248"/>
        <v>0</v>
      </c>
    </row>
    <row r="910" spans="1:16" s="311" customFormat="1" ht="93.75" customHeight="1" x14ac:dyDescent="0.2">
      <c r="A910" s="141"/>
      <c r="B910" s="185" t="s">
        <v>2191</v>
      </c>
      <c r="C910" s="58" t="s">
        <v>2192</v>
      </c>
      <c r="D910" s="22"/>
      <c r="E910" s="22" t="s">
        <v>14</v>
      </c>
      <c r="F910" s="22" t="s">
        <v>13</v>
      </c>
      <c r="G910" s="23">
        <v>2</v>
      </c>
      <c r="H910" s="24">
        <v>6.43</v>
      </c>
      <c r="I910" s="25"/>
      <c r="J910" s="26">
        <f t="shared" si="246"/>
        <v>0</v>
      </c>
      <c r="K910" s="26">
        <f t="shared" si="241"/>
        <v>6.1084999999999994</v>
      </c>
      <c r="L910" s="27"/>
      <c r="M910" s="28">
        <f t="shared" si="247"/>
        <v>0</v>
      </c>
      <c r="N910" s="26">
        <f t="shared" si="242"/>
        <v>5.6583999999999994</v>
      </c>
      <c r="O910" s="25"/>
      <c r="P910" s="26">
        <f t="shared" si="248"/>
        <v>0</v>
      </c>
    </row>
    <row r="911" spans="1:16" s="311" customFormat="1" ht="93.75" customHeight="1" x14ac:dyDescent="0.2">
      <c r="A911" s="141"/>
      <c r="B911" s="185" t="s">
        <v>1319</v>
      </c>
      <c r="C911" s="58" t="s">
        <v>1330</v>
      </c>
      <c r="D911" s="22"/>
      <c r="E911" s="22" t="s">
        <v>14</v>
      </c>
      <c r="F911" s="22" t="s">
        <v>13</v>
      </c>
      <c r="G911" s="23">
        <v>2</v>
      </c>
      <c r="H911" s="24">
        <v>4.4400000000000004</v>
      </c>
      <c r="I911" s="25"/>
      <c r="J911" s="26">
        <f t="shared" si="246"/>
        <v>0</v>
      </c>
      <c r="K911" s="26">
        <f t="shared" si="241"/>
        <v>4.218</v>
      </c>
      <c r="L911" s="27"/>
      <c r="M911" s="28">
        <f t="shared" si="247"/>
        <v>0</v>
      </c>
      <c r="N911" s="26">
        <f t="shared" si="242"/>
        <v>3.9072000000000005</v>
      </c>
      <c r="O911" s="25"/>
      <c r="P911" s="26">
        <f t="shared" si="248"/>
        <v>0</v>
      </c>
    </row>
    <row r="912" spans="1:16" s="311" customFormat="1" ht="93.75" customHeight="1" x14ac:dyDescent="0.2">
      <c r="A912" s="141"/>
      <c r="B912" s="185" t="s">
        <v>1421</v>
      </c>
      <c r="C912" s="58" t="s">
        <v>1331</v>
      </c>
      <c r="D912" s="22"/>
      <c r="E912" s="22" t="s">
        <v>14</v>
      </c>
      <c r="F912" s="22" t="s">
        <v>13</v>
      </c>
      <c r="G912" s="23">
        <v>2</v>
      </c>
      <c r="H912" s="24">
        <v>4.4400000000000004</v>
      </c>
      <c r="I912" s="25"/>
      <c r="J912" s="26">
        <f t="shared" si="246"/>
        <v>0</v>
      </c>
      <c r="K912" s="26">
        <f t="shared" si="241"/>
        <v>4.218</v>
      </c>
      <c r="L912" s="27"/>
      <c r="M912" s="28">
        <f t="shared" si="247"/>
        <v>0</v>
      </c>
      <c r="N912" s="26">
        <f t="shared" si="242"/>
        <v>3.9072000000000005</v>
      </c>
      <c r="O912" s="25"/>
      <c r="P912" s="26">
        <f t="shared" si="248"/>
        <v>0</v>
      </c>
    </row>
    <row r="913" spans="1:16" s="311" customFormat="1" ht="93.75" customHeight="1" x14ac:dyDescent="0.2">
      <c r="A913" s="141"/>
      <c r="B913" s="318" t="s">
        <v>1861</v>
      </c>
      <c r="C913" s="319" t="s">
        <v>1332</v>
      </c>
      <c r="D913" s="322"/>
      <c r="E913" s="322" t="s">
        <v>14</v>
      </c>
      <c r="F913" s="322" t="s">
        <v>13</v>
      </c>
      <c r="G913" s="323">
        <v>2</v>
      </c>
      <c r="H913" s="324">
        <v>9.8699999999999992</v>
      </c>
      <c r="I913" s="25"/>
      <c r="J913" s="26">
        <f t="shared" si="246"/>
        <v>0</v>
      </c>
      <c r="K913" s="26">
        <f t="shared" si="241"/>
        <v>9.3764999999999983</v>
      </c>
      <c r="L913" s="27"/>
      <c r="M913" s="28">
        <f t="shared" si="247"/>
        <v>0</v>
      </c>
      <c r="N913" s="26">
        <f t="shared" si="242"/>
        <v>8.6855999999999991</v>
      </c>
      <c r="O913" s="25"/>
      <c r="P913" s="26">
        <f t="shared" si="248"/>
        <v>0</v>
      </c>
    </row>
    <row r="914" spans="1:16" s="311" customFormat="1" ht="93.75" customHeight="1" x14ac:dyDescent="0.2">
      <c r="A914" s="141"/>
      <c r="B914" s="318" t="s">
        <v>1862</v>
      </c>
      <c r="C914" s="319" t="s">
        <v>1333</v>
      </c>
      <c r="D914" s="322"/>
      <c r="E914" s="322" t="s">
        <v>14</v>
      </c>
      <c r="F914" s="322" t="s">
        <v>13</v>
      </c>
      <c r="G914" s="323">
        <v>2</v>
      </c>
      <c r="H914" s="324">
        <v>9.7100000000000009</v>
      </c>
      <c r="I914" s="25"/>
      <c r="J914" s="26">
        <f t="shared" si="246"/>
        <v>0</v>
      </c>
      <c r="K914" s="26">
        <f t="shared" si="241"/>
        <v>9.2245000000000008</v>
      </c>
      <c r="L914" s="27"/>
      <c r="M914" s="28">
        <f t="shared" si="247"/>
        <v>0</v>
      </c>
      <c r="N914" s="26">
        <f t="shared" si="242"/>
        <v>8.5448000000000004</v>
      </c>
      <c r="O914" s="25"/>
      <c r="P914" s="26">
        <f t="shared" si="248"/>
        <v>0</v>
      </c>
    </row>
    <row r="915" spans="1:16" s="311" customFormat="1" ht="93.75" customHeight="1" x14ac:dyDescent="0.2">
      <c r="A915" s="141"/>
      <c r="B915" s="318" t="s">
        <v>1320</v>
      </c>
      <c r="C915" s="319" t="s">
        <v>1334</v>
      </c>
      <c r="D915" s="322"/>
      <c r="E915" s="322" t="s">
        <v>14</v>
      </c>
      <c r="F915" s="322" t="s">
        <v>13</v>
      </c>
      <c r="G915" s="323">
        <v>2</v>
      </c>
      <c r="H915" s="324">
        <v>3.01</v>
      </c>
      <c r="I915" s="25"/>
      <c r="J915" s="26">
        <f t="shared" si="246"/>
        <v>0</v>
      </c>
      <c r="K915" s="26">
        <f t="shared" si="241"/>
        <v>2.8594999999999997</v>
      </c>
      <c r="L915" s="27"/>
      <c r="M915" s="28">
        <f t="shared" si="247"/>
        <v>0</v>
      </c>
      <c r="N915" s="26">
        <f t="shared" si="242"/>
        <v>2.6488</v>
      </c>
      <c r="O915" s="25"/>
      <c r="P915" s="26">
        <f t="shared" si="248"/>
        <v>0</v>
      </c>
    </row>
    <row r="916" spans="1:16" s="311" customFormat="1" ht="93.75" customHeight="1" x14ac:dyDescent="0.2">
      <c r="A916" s="141"/>
      <c r="B916" s="318" t="s">
        <v>1321</v>
      </c>
      <c r="C916" s="319" t="s">
        <v>1335</v>
      </c>
      <c r="D916" s="322"/>
      <c r="E916" s="322" t="s">
        <v>14</v>
      </c>
      <c r="F916" s="322" t="s">
        <v>13</v>
      </c>
      <c r="G916" s="323">
        <v>2</v>
      </c>
      <c r="H916" s="324">
        <v>3.01</v>
      </c>
      <c r="I916" s="25"/>
      <c r="J916" s="26">
        <f t="shared" si="246"/>
        <v>0</v>
      </c>
      <c r="K916" s="26">
        <f t="shared" si="241"/>
        <v>2.8594999999999997</v>
      </c>
      <c r="L916" s="27"/>
      <c r="M916" s="28">
        <f t="shared" si="247"/>
        <v>0</v>
      </c>
      <c r="N916" s="26">
        <f t="shared" si="242"/>
        <v>2.6488</v>
      </c>
      <c r="O916" s="25"/>
      <c r="P916" s="26">
        <f t="shared" si="248"/>
        <v>0</v>
      </c>
    </row>
    <row r="917" spans="1:16" s="311" customFormat="1" ht="93.75" customHeight="1" x14ac:dyDescent="0.2">
      <c r="A917" s="141"/>
      <c r="B917" s="318" t="s">
        <v>1322</v>
      </c>
      <c r="C917" s="319" t="s">
        <v>1336</v>
      </c>
      <c r="D917" s="322"/>
      <c r="E917" s="322" t="s">
        <v>14</v>
      </c>
      <c r="F917" s="322" t="s">
        <v>13</v>
      </c>
      <c r="G917" s="323">
        <v>2</v>
      </c>
      <c r="H917" s="324">
        <v>5.53</v>
      </c>
      <c r="I917" s="25"/>
      <c r="J917" s="26">
        <f t="shared" si="246"/>
        <v>0</v>
      </c>
      <c r="K917" s="26">
        <f t="shared" si="241"/>
        <v>5.2534999999999998</v>
      </c>
      <c r="L917" s="27"/>
      <c r="M917" s="28">
        <f t="shared" si="247"/>
        <v>0</v>
      </c>
      <c r="N917" s="26">
        <f t="shared" si="242"/>
        <v>4.8664000000000005</v>
      </c>
      <c r="O917" s="25"/>
      <c r="P917" s="26">
        <f t="shared" si="248"/>
        <v>0</v>
      </c>
    </row>
    <row r="918" spans="1:16" s="311" customFormat="1" ht="93.75" customHeight="1" x14ac:dyDescent="0.2">
      <c r="A918" s="141"/>
      <c r="B918" s="318" t="s">
        <v>1323</v>
      </c>
      <c r="C918" s="319" t="s">
        <v>1337</v>
      </c>
      <c r="D918" s="322"/>
      <c r="E918" s="322" t="s">
        <v>14</v>
      </c>
      <c r="F918" s="322" t="s">
        <v>13</v>
      </c>
      <c r="G918" s="323">
        <v>2</v>
      </c>
      <c r="H918" s="324">
        <v>5.53</v>
      </c>
      <c r="I918" s="25"/>
      <c r="J918" s="26">
        <f t="shared" si="246"/>
        <v>0</v>
      </c>
      <c r="K918" s="26">
        <f t="shared" si="241"/>
        <v>5.2534999999999998</v>
      </c>
      <c r="L918" s="27"/>
      <c r="M918" s="28">
        <f t="shared" si="247"/>
        <v>0</v>
      </c>
      <c r="N918" s="26">
        <f t="shared" si="242"/>
        <v>4.8664000000000005</v>
      </c>
      <c r="O918" s="25"/>
      <c r="P918" s="26">
        <f t="shared" si="248"/>
        <v>0</v>
      </c>
    </row>
    <row r="919" spans="1:16" s="311" customFormat="1" ht="93.75" customHeight="1" x14ac:dyDescent="0.2">
      <c r="A919" s="141"/>
      <c r="B919" s="185" t="s">
        <v>1324</v>
      </c>
      <c r="C919" s="58" t="s">
        <v>1338</v>
      </c>
      <c r="D919" s="22"/>
      <c r="E919" s="22" t="s">
        <v>15</v>
      </c>
      <c r="F919" s="22" t="s">
        <v>13</v>
      </c>
      <c r="G919" s="23">
        <v>2</v>
      </c>
      <c r="H919" s="24">
        <v>10.09</v>
      </c>
      <c r="I919" s="25"/>
      <c r="J919" s="26">
        <f>+H919*I919</f>
        <v>0</v>
      </c>
      <c r="K919" s="26">
        <f t="shared" si="241"/>
        <v>9.5854999999999997</v>
      </c>
      <c r="L919" s="27"/>
      <c r="M919" s="28">
        <f>K919*L919</f>
        <v>0</v>
      </c>
      <c r="N919" s="26">
        <f t="shared" si="242"/>
        <v>8.8791999999999991</v>
      </c>
      <c r="O919" s="25"/>
      <c r="P919" s="26">
        <f>+N919*O919</f>
        <v>0</v>
      </c>
    </row>
    <row r="920" spans="1:16" s="311" customFormat="1" ht="93.75" customHeight="1" x14ac:dyDescent="0.2">
      <c r="A920" s="141"/>
      <c r="B920" s="185" t="s">
        <v>1325</v>
      </c>
      <c r="C920" s="58" t="s">
        <v>1339</v>
      </c>
      <c r="D920" s="22"/>
      <c r="E920" s="22" t="s">
        <v>15</v>
      </c>
      <c r="F920" s="22" t="s">
        <v>13</v>
      </c>
      <c r="G920" s="23">
        <v>2</v>
      </c>
      <c r="H920" s="24">
        <v>10.09</v>
      </c>
      <c r="I920" s="25"/>
      <c r="J920" s="26">
        <f>+H920*I920</f>
        <v>0</v>
      </c>
      <c r="K920" s="26">
        <f t="shared" si="241"/>
        <v>9.5854999999999997</v>
      </c>
      <c r="L920" s="27"/>
      <c r="M920" s="28">
        <f>K920*L920</f>
        <v>0</v>
      </c>
      <c r="N920" s="26">
        <f t="shared" si="242"/>
        <v>8.8791999999999991</v>
      </c>
      <c r="O920" s="25"/>
      <c r="P920" s="26">
        <f>+N920*O920</f>
        <v>0</v>
      </c>
    </row>
    <row r="921" spans="1:16" s="311" customFormat="1" ht="93.75" customHeight="1" x14ac:dyDescent="0.2">
      <c r="A921" s="141"/>
      <c r="B921" s="185" t="s">
        <v>1326</v>
      </c>
      <c r="C921" s="58" t="s">
        <v>1340</v>
      </c>
      <c r="D921" s="22"/>
      <c r="E921" s="22" t="s">
        <v>15</v>
      </c>
      <c r="F921" s="22" t="s">
        <v>13</v>
      </c>
      <c r="G921" s="23">
        <v>2</v>
      </c>
      <c r="H921" s="24">
        <v>10.09</v>
      </c>
      <c r="I921" s="25"/>
      <c r="J921" s="26">
        <f t="shared" si="246"/>
        <v>0</v>
      </c>
      <c r="K921" s="26">
        <f t="shared" si="241"/>
        <v>9.5854999999999997</v>
      </c>
      <c r="L921" s="27"/>
      <c r="M921" s="28">
        <f t="shared" si="247"/>
        <v>0</v>
      </c>
      <c r="N921" s="26">
        <f t="shared" si="242"/>
        <v>8.8791999999999991</v>
      </c>
      <c r="O921" s="25"/>
      <c r="P921" s="26">
        <f t="shared" si="248"/>
        <v>0</v>
      </c>
    </row>
    <row r="922" spans="1:16" s="311" customFormat="1" ht="93.75" customHeight="1" x14ac:dyDescent="0.2">
      <c r="A922" s="141"/>
      <c r="B922" s="185" t="s">
        <v>1327</v>
      </c>
      <c r="C922" s="109" t="s">
        <v>1341</v>
      </c>
      <c r="D922" s="61"/>
      <c r="E922" s="61" t="s">
        <v>15</v>
      </c>
      <c r="F922" s="61" t="s">
        <v>13</v>
      </c>
      <c r="G922" s="62">
        <v>2</v>
      </c>
      <c r="H922" s="63">
        <v>10.09</v>
      </c>
      <c r="I922" s="25"/>
      <c r="J922" s="64">
        <f t="shared" si="246"/>
        <v>0</v>
      </c>
      <c r="K922" s="26">
        <f t="shared" si="241"/>
        <v>9.5854999999999997</v>
      </c>
      <c r="L922" s="27"/>
      <c r="M922" s="65">
        <f t="shared" si="247"/>
        <v>0</v>
      </c>
      <c r="N922" s="26">
        <f t="shared" si="242"/>
        <v>8.8791999999999991</v>
      </c>
      <c r="O922" s="25"/>
      <c r="P922" s="64">
        <f t="shared" si="248"/>
        <v>0</v>
      </c>
    </row>
    <row r="923" spans="1:16" ht="67.150000000000006" customHeight="1" x14ac:dyDescent="0.2">
      <c r="A923" s="142"/>
      <c r="B923" s="187"/>
      <c r="C923" s="88"/>
      <c r="D923" s="88"/>
      <c r="E923" s="88"/>
      <c r="F923" s="88"/>
      <c r="G923" s="187" t="s">
        <v>358</v>
      </c>
      <c r="H923" s="77"/>
      <c r="I923" s="77"/>
      <c r="J923" s="77"/>
      <c r="K923" s="77"/>
      <c r="L923" s="77"/>
      <c r="M923" s="77"/>
      <c r="N923" s="77"/>
      <c r="O923" s="77"/>
      <c r="P923" s="77"/>
    </row>
    <row r="924" spans="1:16" ht="93.75" customHeight="1" x14ac:dyDescent="0.2">
      <c r="A924" s="142"/>
      <c r="B924" s="185" t="s">
        <v>561</v>
      </c>
      <c r="C924" s="108" t="s">
        <v>562</v>
      </c>
      <c r="D924" s="79"/>
      <c r="E924" s="79" t="s">
        <v>11</v>
      </c>
      <c r="F924" s="79" t="s">
        <v>13</v>
      </c>
      <c r="G924" s="73">
        <v>2</v>
      </c>
      <c r="H924" s="74">
        <v>5.23</v>
      </c>
      <c r="I924" s="25"/>
      <c r="J924" s="75">
        <f t="shared" ref="J924:J931" si="249">+H924*I924</f>
        <v>0</v>
      </c>
      <c r="K924" s="26">
        <f t="shared" si="241"/>
        <v>4.9685000000000006</v>
      </c>
      <c r="L924" s="27"/>
      <c r="M924" s="76">
        <f t="shared" ref="M924:M929" si="250">K924*L924</f>
        <v>0</v>
      </c>
      <c r="N924" s="26">
        <f t="shared" si="242"/>
        <v>4.6024000000000003</v>
      </c>
      <c r="O924" s="25"/>
      <c r="P924" s="75">
        <f t="shared" ref="P924:P931" si="251">+N924*O924</f>
        <v>0</v>
      </c>
    </row>
    <row r="925" spans="1:16" ht="93.75" customHeight="1" x14ac:dyDescent="0.2">
      <c r="A925" s="142"/>
      <c r="B925" s="185" t="s">
        <v>565</v>
      </c>
      <c r="C925" s="58" t="s">
        <v>566</v>
      </c>
      <c r="D925" s="22"/>
      <c r="E925" s="22" t="s">
        <v>11</v>
      </c>
      <c r="F925" s="22" t="s">
        <v>13</v>
      </c>
      <c r="G925" s="23">
        <v>2</v>
      </c>
      <c r="H925" s="24">
        <v>4.55</v>
      </c>
      <c r="I925" s="25"/>
      <c r="J925" s="26">
        <f t="shared" si="249"/>
        <v>0</v>
      </c>
      <c r="K925" s="26">
        <f t="shared" si="241"/>
        <v>4.3224999999999998</v>
      </c>
      <c r="L925" s="27"/>
      <c r="M925" s="28">
        <f t="shared" si="250"/>
        <v>0</v>
      </c>
      <c r="N925" s="26">
        <f t="shared" si="242"/>
        <v>4.0039999999999996</v>
      </c>
      <c r="O925" s="25"/>
      <c r="P925" s="26">
        <f t="shared" si="251"/>
        <v>0</v>
      </c>
    </row>
    <row r="926" spans="1:16" ht="93.75" customHeight="1" x14ac:dyDescent="0.2">
      <c r="A926" s="142"/>
      <c r="B926" s="185" t="s">
        <v>563</v>
      </c>
      <c r="C926" s="58" t="s">
        <v>564</v>
      </c>
      <c r="D926" s="22"/>
      <c r="E926" s="22" t="s">
        <v>11</v>
      </c>
      <c r="F926" s="22" t="s">
        <v>13</v>
      </c>
      <c r="G926" s="23">
        <v>2</v>
      </c>
      <c r="H926" s="24">
        <v>4.9000000000000004</v>
      </c>
      <c r="I926" s="25"/>
      <c r="J926" s="26">
        <f t="shared" si="249"/>
        <v>0</v>
      </c>
      <c r="K926" s="26">
        <f t="shared" si="241"/>
        <v>4.6550000000000002</v>
      </c>
      <c r="L926" s="27"/>
      <c r="M926" s="28">
        <f t="shared" si="250"/>
        <v>0</v>
      </c>
      <c r="N926" s="26">
        <f t="shared" si="242"/>
        <v>4.3120000000000003</v>
      </c>
      <c r="O926" s="25"/>
      <c r="P926" s="26">
        <f t="shared" si="251"/>
        <v>0</v>
      </c>
    </row>
    <row r="927" spans="1:16" ht="93.75" customHeight="1" x14ac:dyDescent="0.2">
      <c r="A927" s="142"/>
      <c r="B927" s="185" t="s">
        <v>826</v>
      </c>
      <c r="C927" s="58" t="s">
        <v>827</v>
      </c>
      <c r="D927" s="22"/>
      <c r="E927" s="22" t="s">
        <v>11</v>
      </c>
      <c r="F927" s="22" t="s">
        <v>13</v>
      </c>
      <c r="G927" s="23">
        <v>2</v>
      </c>
      <c r="H927" s="24">
        <v>5.23</v>
      </c>
      <c r="I927" s="25"/>
      <c r="J927" s="26">
        <f t="shared" si="249"/>
        <v>0</v>
      </c>
      <c r="K927" s="26">
        <f t="shared" si="241"/>
        <v>4.9685000000000006</v>
      </c>
      <c r="L927" s="27"/>
      <c r="M927" s="28">
        <f t="shared" si="250"/>
        <v>0</v>
      </c>
      <c r="N927" s="26">
        <f t="shared" si="242"/>
        <v>4.6024000000000003</v>
      </c>
      <c r="O927" s="25"/>
      <c r="P927" s="26">
        <f t="shared" si="251"/>
        <v>0</v>
      </c>
    </row>
    <row r="928" spans="1:16" ht="93.75" customHeight="1" x14ac:dyDescent="0.2">
      <c r="A928" s="142"/>
      <c r="B928" s="240" t="s">
        <v>2295</v>
      </c>
      <c r="C928" s="264" t="s">
        <v>2296</v>
      </c>
      <c r="D928" s="233"/>
      <c r="E928" s="233" t="s">
        <v>6</v>
      </c>
      <c r="F928" s="233" t="s">
        <v>13</v>
      </c>
      <c r="G928" s="234">
        <v>2</v>
      </c>
      <c r="H928" s="235">
        <v>6.24</v>
      </c>
      <c r="I928" s="25"/>
      <c r="J928" s="236">
        <f t="shared" si="249"/>
        <v>0</v>
      </c>
      <c r="K928" s="236">
        <f t="shared" si="241"/>
        <v>5.9279999999999999</v>
      </c>
      <c r="L928" s="27"/>
      <c r="M928" s="237">
        <f t="shared" si="250"/>
        <v>0</v>
      </c>
      <c r="N928" s="236">
        <f t="shared" si="242"/>
        <v>5.4912000000000001</v>
      </c>
      <c r="O928" s="25"/>
      <c r="P928" s="236">
        <f t="shared" si="251"/>
        <v>0</v>
      </c>
    </row>
    <row r="929" spans="1:16" ht="93.75" customHeight="1" x14ac:dyDescent="0.2">
      <c r="A929" s="142"/>
      <c r="B929" s="185" t="s">
        <v>360</v>
      </c>
      <c r="C929" s="58" t="s">
        <v>361</v>
      </c>
      <c r="D929" s="22"/>
      <c r="E929" s="22" t="s">
        <v>6</v>
      </c>
      <c r="F929" s="22" t="s">
        <v>13</v>
      </c>
      <c r="G929" s="23">
        <v>2</v>
      </c>
      <c r="H929" s="24">
        <v>6.83</v>
      </c>
      <c r="I929" s="25"/>
      <c r="J929" s="26">
        <f t="shared" si="249"/>
        <v>0</v>
      </c>
      <c r="K929" s="26">
        <f t="shared" si="241"/>
        <v>6.4885000000000002</v>
      </c>
      <c r="L929" s="27"/>
      <c r="M929" s="28">
        <f t="shared" si="250"/>
        <v>0</v>
      </c>
      <c r="N929" s="26">
        <f t="shared" si="242"/>
        <v>6.0103999999999997</v>
      </c>
      <c r="O929" s="25"/>
      <c r="P929" s="26">
        <f t="shared" si="251"/>
        <v>0</v>
      </c>
    </row>
    <row r="930" spans="1:16" ht="93.75" customHeight="1" x14ac:dyDescent="0.2">
      <c r="A930" s="142"/>
      <c r="B930" s="185" t="s">
        <v>269</v>
      </c>
      <c r="C930" s="58" t="s">
        <v>270</v>
      </c>
      <c r="D930" s="22"/>
      <c r="E930" s="22" t="s">
        <v>6</v>
      </c>
      <c r="F930" s="22" t="s">
        <v>13</v>
      </c>
      <c r="G930" s="23">
        <v>2</v>
      </c>
      <c r="H930" s="24">
        <v>3.42</v>
      </c>
      <c r="I930" s="25"/>
      <c r="J930" s="26">
        <f t="shared" si="249"/>
        <v>0</v>
      </c>
      <c r="K930" s="26">
        <f t="shared" si="241"/>
        <v>3.2489999999999997</v>
      </c>
      <c r="L930" s="27"/>
      <c r="M930" s="28">
        <f t="shared" ref="M930:M1102" si="252">K930*L930</f>
        <v>0</v>
      </c>
      <c r="N930" s="26">
        <f t="shared" si="242"/>
        <v>3.0095999999999998</v>
      </c>
      <c r="O930" s="25"/>
      <c r="P930" s="26">
        <f t="shared" si="251"/>
        <v>0</v>
      </c>
    </row>
    <row r="931" spans="1:16" ht="93.75" customHeight="1" x14ac:dyDescent="0.2">
      <c r="A931" s="142"/>
      <c r="B931" s="185" t="s">
        <v>485</v>
      </c>
      <c r="C931" s="109" t="s">
        <v>486</v>
      </c>
      <c r="D931" s="61"/>
      <c r="E931" s="61" t="s">
        <v>6</v>
      </c>
      <c r="F931" s="61" t="s">
        <v>13</v>
      </c>
      <c r="G931" s="62">
        <v>2</v>
      </c>
      <c r="H931" s="63">
        <v>5.0599999999999996</v>
      </c>
      <c r="I931" s="25"/>
      <c r="J931" s="64">
        <f t="shared" si="249"/>
        <v>0</v>
      </c>
      <c r="K931" s="26">
        <f t="shared" si="241"/>
        <v>4.8069999999999995</v>
      </c>
      <c r="L931" s="27"/>
      <c r="M931" s="65">
        <f t="shared" si="252"/>
        <v>0</v>
      </c>
      <c r="N931" s="26">
        <f t="shared" si="242"/>
        <v>4.4527999999999999</v>
      </c>
      <c r="O931" s="25"/>
      <c r="P931" s="64">
        <f t="shared" si="251"/>
        <v>0</v>
      </c>
    </row>
    <row r="932" spans="1:16" ht="93.75" customHeight="1" x14ac:dyDescent="0.2">
      <c r="A932" s="142"/>
      <c r="B932" s="318" t="s">
        <v>2154</v>
      </c>
      <c r="C932" s="388" t="s">
        <v>2155</v>
      </c>
      <c r="D932" s="356"/>
      <c r="E932" s="356" t="s">
        <v>14</v>
      </c>
      <c r="F932" s="356" t="s">
        <v>13</v>
      </c>
      <c r="G932" s="357">
        <v>2</v>
      </c>
      <c r="H932" s="358">
        <v>5.0599999999999996</v>
      </c>
      <c r="I932" s="25"/>
      <c r="J932" s="64">
        <f t="shared" ref="J932" si="253">+H932*I932</f>
        <v>0</v>
      </c>
      <c r="K932" s="26">
        <f t="shared" ref="K932" si="254">H932*(1-5%)</f>
        <v>4.8069999999999995</v>
      </c>
      <c r="L932" s="27"/>
      <c r="M932" s="65">
        <f t="shared" ref="M932" si="255">K932*L932</f>
        <v>0</v>
      </c>
      <c r="N932" s="26">
        <f t="shared" ref="N932" si="256">H932*(1-12%)</f>
        <v>4.4527999999999999</v>
      </c>
      <c r="O932" s="25"/>
      <c r="P932" s="64">
        <f t="shared" ref="P932" si="257">+N932*O932</f>
        <v>0</v>
      </c>
    </row>
    <row r="933" spans="1:16" ht="64.900000000000006" customHeight="1" x14ac:dyDescent="0.2">
      <c r="A933" s="142"/>
      <c r="B933" s="196"/>
      <c r="C933" s="106"/>
      <c r="D933" s="106"/>
      <c r="E933" s="106"/>
      <c r="F933" s="106"/>
      <c r="G933" s="196" t="s">
        <v>1345</v>
      </c>
      <c r="H933" s="77"/>
      <c r="I933" s="77"/>
      <c r="J933" s="77"/>
      <c r="K933" s="77"/>
      <c r="L933" s="77"/>
      <c r="M933" s="77"/>
      <c r="N933" s="77"/>
      <c r="O933" s="77"/>
      <c r="P933" s="77"/>
    </row>
    <row r="934" spans="1:16" ht="93.75" customHeight="1" x14ac:dyDescent="0.2">
      <c r="A934" s="142"/>
      <c r="B934" s="185" t="s">
        <v>402</v>
      </c>
      <c r="C934" s="58" t="s">
        <v>1343</v>
      </c>
      <c r="D934" s="22"/>
      <c r="E934" s="22" t="s">
        <v>14</v>
      </c>
      <c r="F934" s="22" t="s">
        <v>13</v>
      </c>
      <c r="G934" s="23">
        <v>1</v>
      </c>
      <c r="H934" s="24">
        <v>41.95</v>
      </c>
      <c r="I934" s="25"/>
      <c r="J934" s="26">
        <f>+H934*I934</f>
        <v>0</v>
      </c>
      <c r="K934" s="26">
        <f t="shared" si="241"/>
        <v>39.852499999999999</v>
      </c>
      <c r="L934" s="27"/>
      <c r="M934" s="26">
        <f>+K934*L934</f>
        <v>0</v>
      </c>
      <c r="N934" s="26">
        <f t="shared" si="242"/>
        <v>36.916000000000004</v>
      </c>
      <c r="O934" s="25"/>
      <c r="P934" s="26">
        <f>+N934*O934</f>
        <v>0</v>
      </c>
    </row>
    <row r="935" spans="1:16" ht="93.75" customHeight="1" x14ac:dyDescent="0.2">
      <c r="A935" s="142"/>
      <c r="B935" s="185" t="s">
        <v>1859</v>
      </c>
      <c r="C935" s="109" t="s">
        <v>1860</v>
      </c>
      <c r="D935" s="61"/>
      <c r="E935" s="22" t="s">
        <v>14</v>
      </c>
      <c r="F935" s="22" t="s">
        <v>13</v>
      </c>
      <c r="G935" s="23">
        <v>1</v>
      </c>
      <c r="H935" s="63">
        <v>41.95</v>
      </c>
      <c r="I935" s="25"/>
      <c r="J935" s="26">
        <f>+H935*I935</f>
        <v>0</v>
      </c>
      <c r="K935" s="26">
        <f>H935*(1-5%)</f>
        <v>39.852499999999999</v>
      </c>
      <c r="L935" s="27"/>
      <c r="M935" s="26">
        <f>+K935*L935</f>
        <v>0</v>
      </c>
      <c r="N935" s="26">
        <f>H935*(1-12%)</f>
        <v>36.916000000000004</v>
      </c>
      <c r="O935" s="25"/>
      <c r="P935" s="26">
        <f>+N935*O935</f>
        <v>0</v>
      </c>
    </row>
    <row r="936" spans="1:16" ht="93.75" customHeight="1" x14ac:dyDescent="0.2">
      <c r="A936" s="142"/>
      <c r="B936" s="318" t="s">
        <v>1342</v>
      </c>
      <c r="C936" s="388" t="s">
        <v>1344</v>
      </c>
      <c r="D936" s="356"/>
      <c r="E936" s="356" t="s">
        <v>115</v>
      </c>
      <c r="F936" s="356" t="s">
        <v>13</v>
      </c>
      <c r="G936" s="357">
        <v>1</v>
      </c>
      <c r="H936" s="358">
        <v>36.76</v>
      </c>
      <c r="I936" s="25"/>
      <c r="J936" s="64">
        <f>+H936*I936</f>
        <v>0</v>
      </c>
      <c r="K936" s="26">
        <f t="shared" si="241"/>
        <v>34.921999999999997</v>
      </c>
      <c r="L936" s="27"/>
      <c r="M936" s="65">
        <f>K936*L936</f>
        <v>0</v>
      </c>
      <c r="N936" s="26">
        <f t="shared" si="242"/>
        <v>32.348799999999997</v>
      </c>
      <c r="O936" s="25"/>
      <c r="P936" s="64">
        <f>+N936*O936</f>
        <v>0</v>
      </c>
    </row>
    <row r="937" spans="1:16" ht="93.75" customHeight="1" x14ac:dyDescent="0.2">
      <c r="A937" s="142"/>
      <c r="B937" s="390" t="s">
        <v>745</v>
      </c>
      <c r="C937" s="389" t="s">
        <v>746</v>
      </c>
      <c r="D937" s="372"/>
      <c r="E937" s="373" t="s">
        <v>11</v>
      </c>
      <c r="F937" s="374" t="s">
        <v>120</v>
      </c>
      <c r="G937" s="342">
        <v>8</v>
      </c>
      <c r="H937" s="343">
        <v>5.92</v>
      </c>
      <c r="I937" s="25"/>
      <c r="J937" s="75">
        <f>+H937*I937</f>
        <v>0</v>
      </c>
      <c r="K937" s="26">
        <f t="shared" si="241"/>
        <v>5.6239999999999997</v>
      </c>
      <c r="L937" s="27"/>
      <c r="M937" s="76">
        <f>K937*L937</f>
        <v>0</v>
      </c>
      <c r="N937" s="26">
        <f t="shared" si="242"/>
        <v>5.2096</v>
      </c>
      <c r="O937" s="25"/>
      <c r="P937" s="75">
        <f>+N937*O937</f>
        <v>0</v>
      </c>
    </row>
    <row r="938" spans="1:16" ht="66" customHeight="1" x14ac:dyDescent="0.2">
      <c r="A938" s="142"/>
      <c r="B938" s="196"/>
      <c r="C938" s="106"/>
      <c r="D938" s="106"/>
      <c r="E938" s="106"/>
      <c r="F938" s="106"/>
      <c r="G938" s="196" t="s">
        <v>410</v>
      </c>
      <c r="H938" s="77"/>
      <c r="I938" s="77"/>
      <c r="J938" s="77"/>
      <c r="K938" s="77"/>
      <c r="L938" s="77"/>
      <c r="M938" s="77"/>
      <c r="N938" s="77"/>
      <c r="O938" s="77"/>
      <c r="P938" s="77"/>
    </row>
    <row r="939" spans="1:16" ht="93.75" customHeight="1" x14ac:dyDescent="0.2">
      <c r="A939" s="142"/>
      <c r="B939" s="185" t="s">
        <v>411</v>
      </c>
      <c r="C939" s="108" t="s">
        <v>412</v>
      </c>
      <c r="D939" s="79"/>
      <c r="E939" s="79" t="s">
        <v>11</v>
      </c>
      <c r="F939" s="79" t="s">
        <v>13</v>
      </c>
      <c r="G939" s="73">
        <v>1</v>
      </c>
      <c r="H939" s="74">
        <v>29.58</v>
      </c>
      <c r="I939" s="25"/>
      <c r="J939" s="75">
        <f t="shared" ref="J939:J944" si="258">+H939*I939</f>
        <v>0</v>
      </c>
      <c r="K939" s="26">
        <f t="shared" si="241"/>
        <v>28.100999999999996</v>
      </c>
      <c r="L939" s="27"/>
      <c r="M939" s="76">
        <f t="shared" ref="M939:M944" si="259">K939*L939</f>
        <v>0</v>
      </c>
      <c r="N939" s="26">
        <f t="shared" si="242"/>
        <v>26.0304</v>
      </c>
      <c r="O939" s="25"/>
      <c r="P939" s="75">
        <f t="shared" ref="P939:P944" si="260">+N939*O939</f>
        <v>0</v>
      </c>
    </row>
    <row r="940" spans="1:16" ht="93.75" customHeight="1" x14ac:dyDescent="0.2">
      <c r="A940" s="142"/>
      <c r="B940" s="185" t="s">
        <v>803</v>
      </c>
      <c r="C940" s="58" t="s">
        <v>804</v>
      </c>
      <c r="D940" s="22"/>
      <c r="E940" s="22" t="s">
        <v>11</v>
      </c>
      <c r="F940" s="22" t="s">
        <v>13</v>
      </c>
      <c r="G940" s="23">
        <v>1</v>
      </c>
      <c r="H940" s="24">
        <v>30.58</v>
      </c>
      <c r="I940" s="25"/>
      <c r="J940" s="26">
        <f t="shared" si="258"/>
        <v>0</v>
      </c>
      <c r="K940" s="26">
        <f t="shared" si="241"/>
        <v>29.050999999999998</v>
      </c>
      <c r="L940" s="27"/>
      <c r="M940" s="28">
        <f t="shared" si="259"/>
        <v>0</v>
      </c>
      <c r="N940" s="26">
        <f t="shared" si="242"/>
        <v>26.910399999999999</v>
      </c>
      <c r="O940" s="25"/>
      <c r="P940" s="26">
        <f t="shared" si="260"/>
        <v>0</v>
      </c>
    </row>
    <row r="941" spans="1:16" ht="93.75" customHeight="1" x14ac:dyDescent="0.2">
      <c r="A941" s="142"/>
      <c r="B941" s="185" t="s">
        <v>1348</v>
      </c>
      <c r="C941" s="58" t="s">
        <v>1352</v>
      </c>
      <c r="D941" s="22"/>
      <c r="E941" s="22" t="s">
        <v>11</v>
      </c>
      <c r="F941" s="22" t="s">
        <v>13</v>
      </c>
      <c r="G941" s="23">
        <v>1</v>
      </c>
      <c r="H941" s="24">
        <v>27.37</v>
      </c>
      <c r="I941" s="25"/>
      <c r="J941" s="26">
        <f t="shared" si="258"/>
        <v>0</v>
      </c>
      <c r="K941" s="26">
        <f t="shared" si="241"/>
        <v>26.0015</v>
      </c>
      <c r="L941" s="27"/>
      <c r="M941" s="28">
        <f t="shared" si="259"/>
        <v>0</v>
      </c>
      <c r="N941" s="26">
        <f t="shared" si="242"/>
        <v>24.085599999999999</v>
      </c>
      <c r="O941" s="25"/>
      <c r="P941" s="26">
        <f t="shared" si="260"/>
        <v>0</v>
      </c>
    </row>
    <row r="942" spans="1:16" ht="93.75" customHeight="1" x14ac:dyDescent="0.2">
      <c r="A942" s="142"/>
      <c r="B942" s="185" t="s">
        <v>1349</v>
      </c>
      <c r="C942" s="58" t="s">
        <v>1353</v>
      </c>
      <c r="D942" s="22"/>
      <c r="E942" s="22" t="s">
        <v>11</v>
      </c>
      <c r="F942" s="22" t="s">
        <v>13</v>
      </c>
      <c r="G942" s="23">
        <v>1</v>
      </c>
      <c r="H942" s="24">
        <v>27.37</v>
      </c>
      <c r="I942" s="25"/>
      <c r="J942" s="26">
        <f t="shared" si="258"/>
        <v>0</v>
      </c>
      <c r="K942" s="26">
        <f t="shared" si="241"/>
        <v>26.0015</v>
      </c>
      <c r="L942" s="27"/>
      <c r="M942" s="28">
        <f t="shared" si="259"/>
        <v>0</v>
      </c>
      <c r="N942" s="26">
        <f t="shared" si="242"/>
        <v>24.085599999999999</v>
      </c>
      <c r="O942" s="25"/>
      <c r="P942" s="26">
        <f t="shared" si="260"/>
        <v>0</v>
      </c>
    </row>
    <row r="943" spans="1:16" ht="93.75" customHeight="1" x14ac:dyDescent="0.2">
      <c r="A943" s="142"/>
      <c r="B943" s="185" t="s">
        <v>1346</v>
      </c>
      <c r="C943" s="58" t="s">
        <v>1350</v>
      </c>
      <c r="D943" s="22"/>
      <c r="E943" s="22" t="s">
        <v>6</v>
      </c>
      <c r="F943" s="22" t="s">
        <v>13</v>
      </c>
      <c r="G943" s="23">
        <v>1</v>
      </c>
      <c r="H943" s="24">
        <v>33.08</v>
      </c>
      <c r="I943" s="25"/>
      <c r="J943" s="26">
        <f t="shared" si="258"/>
        <v>0</v>
      </c>
      <c r="K943" s="26">
        <f t="shared" si="241"/>
        <v>31.425999999999998</v>
      </c>
      <c r="L943" s="27"/>
      <c r="M943" s="28">
        <f t="shared" si="259"/>
        <v>0</v>
      </c>
      <c r="N943" s="26">
        <f t="shared" si="242"/>
        <v>29.110399999999998</v>
      </c>
      <c r="O943" s="25"/>
      <c r="P943" s="26">
        <f t="shared" si="260"/>
        <v>0</v>
      </c>
    </row>
    <row r="944" spans="1:16" ht="93.75" customHeight="1" x14ac:dyDescent="0.2">
      <c r="A944" s="142"/>
      <c r="B944" s="185" t="s">
        <v>1347</v>
      </c>
      <c r="C944" s="109" t="s">
        <v>1351</v>
      </c>
      <c r="D944" s="61"/>
      <c r="E944" s="61" t="s">
        <v>6</v>
      </c>
      <c r="F944" s="61" t="s">
        <v>13</v>
      </c>
      <c r="G944" s="62">
        <v>1</v>
      </c>
      <c r="H944" s="63">
        <v>33.08</v>
      </c>
      <c r="I944" s="25"/>
      <c r="J944" s="64">
        <f t="shared" si="258"/>
        <v>0</v>
      </c>
      <c r="K944" s="26">
        <f t="shared" si="241"/>
        <v>31.425999999999998</v>
      </c>
      <c r="L944" s="27"/>
      <c r="M944" s="65">
        <f t="shared" si="259"/>
        <v>0</v>
      </c>
      <c r="N944" s="26">
        <f t="shared" si="242"/>
        <v>29.110399999999998</v>
      </c>
      <c r="O944" s="25"/>
      <c r="P944" s="64">
        <f t="shared" si="260"/>
        <v>0</v>
      </c>
    </row>
    <row r="945" spans="1:16" ht="63.75" customHeight="1" x14ac:dyDescent="0.2">
      <c r="A945" s="142"/>
      <c r="B945" s="291"/>
      <c r="C945" s="106"/>
      <c r="D945" s="106"/>
      <c r="E945" s="106"/>
      <c r="F945" s="106"/>
      <c r="G945" s="291" t="s">
        <v>2199</v>
      </c>
      <c r="H945" s="77"/>
      <c r="I945" s="77"/>
      <c r="J945" s="77"/>
      <c r="K945" s="77"/>
      <c r="L945" s="77"/>
      <c r="M945" s="77"/>
      <c r="N945" s="77"/>
      <c r="O945" s="77"/>
      <c r="P945" s="77"/>
    </row>
    <row r="946" spans="1:16" ht="93.75" customHeight="1" x14ac:dyDescent="0.2">
      <c r="A946" s="142"/>
      <c r="B946" s="240" t="s">
        <v>2304</v>
      </c>
      <c r="C946" s="259" t="s">
        <v>2306</v>
      </c>
      <c r="D946" s="253"/>
      <c r="E946" s="253" t="s">
        <v>6</v>
      </c>
      <c r="F946" s="253" t="s">
        <v>13</v>
      </c>
      <c r="G946" s="254">
        <v>1</v>
      </c>
      <c r="H946" s="255">
        <v>15.07</v>
      </c>
      <c r="I946" s="25"/>
      <c r="J946" s="256">
        <f t="shared" ref="J946" si="261">+H946*I946</f>
        <v>0</v>
      </c>
      <c r="K946" s="236">
        <f t="shared" ref="K946" si="262">H946*(1-5%)</f>
        <v>14.3165</v>
      </c>
      <c r="L946" s="27"/>
      <c r="M946" s="257">
        <f t="shared" ref="M946" si="263">K946*L946</f>
        <v>0</v>
      </c>
      <c r="N946" s="236">
        <f t="shared" ref="N946" si="264">H946*(1-12%)</f>
        <v>13.2616</v>
      </c>
      <c r="O946" s="25"/>
      <c r="P946" s="256">
        <f t="shared" ref="P946" si="265">+N946*O946</f>
        <v>0</v>
      </c>
    </row>
    <row r="947" spans="1:16" ht="93.75" customHeight="1" x14ac:dyDescent="0.2">
      <c r="A947" s="142"/>
      <c r="B947" s="440" t="s">
        <v>2305</v>
      </c>
      <c r="C947" s="441" t="s">
        <v>2307</v>
      </c>
      <c r="D947" s="442"/>
      <c r="E947" s="442" t="s">
        <v>12</v>
      </c>
      <c r="F947" s="253" t="s">
        <v>13</v>
      </c>
      <c r="G947" s="254">
        <v>1</v>
      </c>
      <c r="H947" s="436">
        <v>20.68</v>
      </c>
      <c r="I947" s="431"/>
      <c r="J947" s="256">
        <f t="shared" ref="J947" si="266">+H947*I947</f>
        <v>0</v>
      </c>
      <c r="K947" s="236">
        <f t="shared" ref="K947" si="267">H947*(1-5%)</f>
        <v>19.645999999999997</v>
      </c>
      <c r="L947" s="27"/>
      <c r="M947" s="257">
        <f t="shared" ref="M947" si="268">K947*L947</f>
        <v>0</v>
      </c>
      <c r="N947" s="236">
        <f t="shared" ref="N947" si="269">H947*(1-12%)</f>
        <v>18.198399999999999</v>
      </c>
      <c r="O947" s="25"/>
      <c r="P947" s="256">
        <f t="shared" ref="P947" si="270">+N947*O947</f>
        <v>0</v>
      </c>
    </row>
    <row r="948" spans="1:16" ht="66" customHeight="1" x14ac:dyDescent="0.2">
      <c r="A948" s="142"/>
      <c r="B948" s="291"/>
      <c r="C948" s="106"/>
      <c r="D948" s="106"/>
      <c r="E948" s="106"/>
      <c r="F948" s="106"/>
      <c r="G948" s="291" t="s">
        <v>1155</v>
      </c>
      <c r="H948" s="77"/>
      <c r="I948" s="77"/>
      <c r="J948" s="77"/>
      <c r="K948" s="77"/>
      <c r="L948" s="77"/>
      <c r="M948" s="77"/>
      <c r="N948" s="77"/>
      <c r="O948" s="77"/>
      <c r="P948" s="77"/>
    </row>
    <row r="949" spans="1:16" ht="93.75" customHeight="1" x14ac:dyDescent="0.2">
      <c r="A949" s="142"/>
      <c r="B949" s="185" t="s">
        <v>1157</v>
      </c>
      <c r="C949" s="58" t="s">
        <v>1156</v>
      </c>
      <c r="D949" s="22"/>
      <c r="E949" s="22" t="s">
        <v>6</v>
      </c>
      <c r="F949" s="22" t="s">
        <v>13</v>
      </c>
      <c r="G949" s="23">
        <v>2</v>
      </c>
      <c r="H949" s="24">
        <v>9.11</v>
      </c>
      <c r="I949" s="25"/>
      <c r="J949" s="26">
        <f>+H949*I949</f>
        <v>0</v>
      </c>
      <c r="K949" s="26">
        <f t="shared" si="241"/>
        <v>8.6544999999999987</v>
      </c>
      <c r="L949" s="27"/>
      <c r="M949" s="28">
        <f>K949*L949</f>
        <v>0</v>
      </c>
      <c r="N949" s="26">
        <f t="shared" si="242"/>
        <v>8.0167999999999999</v>
      </c>
      <c r="O949" s="25"/>
      <c r="P949" s="26">
        <f>+N949*O949</f>
        <v>0</v>
      </c>
    </row>
    <row r="950" spans="1:16" ht="93.75" customHeight="1" x14ac:dyDescent="0.2">
      <c r="A950" s="142"/>
      <c r="B950" s="240" t="s">
        <v>2308</v>
      </c>
      <c r="C950" s="259" t="s">
        <v>2309</v>
      </c>
      <c r="D950" s="253"/>
      <c r="E950" s="253" t="s">
        <v>14</v>
      </c>
      <c r="F950" s="253" t="s">
        <v>13</v>
      </c>
      <c r="G950" s="254">
        <v>2</v>
      </c>
      <c r="H950" s="255">
        <v>9.69</v>
      </c>
      <c r="I950" s="25"/>
      <c r="J950" s="256">
        <f t="shared" ref="J950" si="271">+H950*I950</f>
        <v>0</v>
      </c>
      <c r="K950" s="236">
        <f t="shared" si="241"/>
        <v>9.2054999999999989</v>
      </c>
      <c r="L950" s="27"/>
      <c r="M950" s="257">
        <f t="shared" ref="M950" si="272">K950*L950</f>
        <v>0</v>
      </c>
      <c r="N950" s="236">
        <f t="shared" si="242"/>
        <v>8.5271999999999988</v>
      </c>
      <c r="O950" s="25"/>
      <c r="P950" s="256">
        <f t="shared" ref="P950" si="273">+N950*O950</f>
        <v>0</v>
      </c>
    </row>
    <row r="951" spans="1:16" ht="93.75" customHeight="1" x14ac:dyDescent="0.2">
      <c r="A951" s="142"/>
      <c r="B951" s="185" t="s">
        <v>1164</v>
      </c>
      <c r="C951" s="109" t="s">
        <v>1165</v>
      </c>
      <c r="D951" s="61"/>
      <c r="E951" s="61" t="s">
        <v>12</v>
      </c>
      <c r="F951" s="61" t="s">
        <v>13</v>
      </c>
      <c r="G951" s="62">
        <v>2</v>
      </c>
      <c r="H951" s="63">
        <v>9.11</v>
      </c>
      <c r="I951" s="25"/>
      <c r="J951" s="64">
        <f>+H951*I951</f>
        <v>0</v>
      </c>
      <c r="K951" s="26">
        <f t="shared" si="241"/>
        <v>8.6544999999999987</v>
      </c>
      <c r="L951" s="27"/>
      <c r="M951" s="65">
        <f>K951*L951</f>
        <v>0</v>
      </c>
      <c r="N951" s="26">
        <f t="shared" si="242"/>
        <v>8.0167999999999999</v>
      </c>
      <c r="O951" s="25"/>
      <c r="P951" s="64">
        <f>+N951*O951</f>
        <v>0</v>
      </c>
    </row>
    <row r="952" spans="1:16" ht="65.25" customHeight="1" x14ac:dyDescent="0.2">
      <c r="A952" s="142"/>
      <c r="B952" s="196"/>
      <c r="C952" s="106"/>
      <c r="D952" s="106"/>
      <c r="E952" s="106"/>
      <c r="F952" s="106"/>
      <c r="G952" s="196" t="s">
        <v>2310</v>
      </c>
      <c r="H952" s="77"/>
      <c r="I952" s="77"/>
      <c r="J952" s="77"/>
      <c r="K952" s="77"/>
      <c r="L952" s="77"/>
      <c r="M952" s="77"/>
      <c r="N952" s="77"/>
      <c r="O952" s="77"/>
      <c r="P952" s="77"/>
    </row>
    <row r="953" spans="1:16" ht="93.75" customHeight="1" x14ac:dyDescent="0.2">
      <c r="A953" s="142"/>
      <c r="B953" s="240" t="s">
        <v>2311</v>
      </c>
      <c r="C953" s="259" t="s">
        <v>2312</v>
      </c>
      <c r="D953" s="253"/>
      <c r="E953" s="253" t="s">
        <v>6</v>
      </c>
      <c r="F953" s="253" t="s">
        <v>13</v>
      </c>
      <c r="G953" s="254">
        <v>2</v>
      </c>
      <c r="H953" s="255">
        <v>28</v>
      </c>
      <c r="I953" s="25"/>
      <c r="J953" s="256">
        <f t="shared" ref="J953" si="274">+H953*I953</f>
        <v>0</v>
      </c>
      <c r="K953" s="236">
        <f t="shared" ref="K953" si="275">H953*(1-5%)</f>
        <v>26.599999999999998</v>
      </c>
      <c r="L953" s="27"/>
      <c r="M953" s="257">
        <f t="shared" ref="M953" si="276">K953*L953</f>
        <v>0</v>
      </c>
      <c r="N953" s="236">
        <f t="shared" ref="N953" si="277">H953*(1-12%)</f>
        <v>24.64</v>
      </c>
      <c r="O953" s="25"/>
      <c r="P953" s="256">
        <f t="shared" ref="P953" si="278">+N953*O953</f>
        <v>0</v>
      </c>
    </row>
    <row r="954" spans="1:16" s="303" customFormat="1" ht="64.900000000000006" customHeight="1" x14ac:dyDescent="0.2">
      <c r="A954" s="124"/>
      <c r="B954" s="196"/>
      <c r="C954" s="106"/>
      <c r="D954" s="106"/>
      <c r="E954" s="106"/>
      <c r="F954" s="106"/>
      <c r="G954" s="196" t="s">
        <v>298</v>
      </c>
      <c r="H954" s="77"/>
      <c r="I954" s="77"/>
      <c r="J954" s="77"/>
      <c r="K954" s="77"/>
      <c r="L954" s="77"/>
      <c r="M954" s="77"/>
      <c r="N954" s="77"/>
      <c r="O954" s="77"/>
      <c r="P954" s="77"/>
    </row>
    <row r="955" spans="1:16" s="312" customFormat="1" ht="93.75" customHeight="1" x14ac:dyDescent="0.2">
      <c r="A955" s="123"/>
      <c r="B955" s="195" t="s">
        <v>541</v>
      </c>
      <c r="C955" s="108" t="s">
        <v>542</v>
      </c>
      <c r="D955" s="86"/>
      <c r="E955" s="71" t="s">
        <v>6</v>
      </c>
      <c r="F955" s="79" t="s">
        <v>7</v>
      </c>
      <c r="G955" s="73">
        <v>2</v>
      </c>
      <c r="H955" s="74">
        <v>16.04</v>
      </c>
      <c r="I955" s="25"/>
      <c r="J955" s="75">
        <f t="shared" ref="J955:J961" si="279">+H955*I955</f>
        <v>0</v>
      </c>
      <c r="K955" s="26">
        <f t="shared" si="241"/>
        <v>15.237999999999998</v>
      </c>
      <c r="L955" s="27"/>
      <c r="M955" s="76">
        <f t="shared" ref="M955:M960" si="280">K955*L955</f>
        <v>0</v>
      </c>
      <c r="N955" s="26">
        <f t="shared" si="242"/>
        <v>14.1152</v>
      </c>
      <c r="O955" s="25"/>
      <c r="P955" s="75">
        <f t="shared" ref="P955:P961" si="281">+N955*O955</f>
        <v>0</v>
      </c>
    </row>
    <row r="956" spans="1:16" s="312" customFormat="1" ht="93.75" customHeight="1" x14ac:dyDescent="0.2">
      <c r="A956" s="123"/>
      <c r="B956" s="195" t="s">
        <v>1803</v>
      </c>
      <c r="C956" s="108" t="s">
        <v>1804</v>
      </c>
      <c r="D956" s="86"/>
      <c r="E956" s="71" t="s">
        <v>6</v>
      </c>
      <c r="F956" s="79" t="s">
        <v>7</v>
      </c>
      <c r="G956" s="73">
        <v>2</v>
      </c>
      <c r="H956" s="74">
        <v>9.27</v>
      </c>
      <c r="I956" s="25"/>
      <c r="J956" s="75">
        <f t="shared" si="279"/>
        <v>0</v>
      </c>
      <c r="K956" s="26">
        <f>H956*(1-5%)</f>
        <v>8.8064999999999998</v>
      </c>
      <c r="L956" s="27"/>
      <c r="M956" s="76">
        <f t="shared" si="280"/>
        <v>0</v>
      </c>
      <c r="N956" s="26">
        <f>H956*(1-12%)</f>
        <v>8.1576000000000004</v>
      </c>
      <c r="O956" s="25"/>
      <c r="P956" s="75">
        <f t="shared" si="281"/>
        <v>0</v>
      </c>
    </row>
    <row r="957" spans="1:16" s="312" customFormat="1" ht="93.75" customHeight="1" x14ac:dyDescent="0.2">
      <c r="A957" s="123"/>
      <c r="B957" s="195" t="s">
        <v>1805</v>
      </c>
      <c r="C957" s="108" t="s">
        <v>1806</v>
      </c>
      <c r="D957" s="86"/>
      <c r="E957" s="21" t="s">
        <v>11</v>
      </c>
      <c r="F957" s="22" t="s">
        <v>7</v>
      </c>
      <c r="G957" s="23">
        <v>2</v>
      </c>
      <c r="H957" s="74">
        <v>9.82</v>
      </c>
      <c r="I957" s="25"/>
      <c r="J957" s="75">
        <f t="shared" si="279"/>
        <v>0</v>
      </c>
      <c r="K957" s="26">
        <f>H957*(1-5%)</f>
        <v>9.3290000000000006</v>
      </c>
      <c r="L957" s="27"/>
      <c r="M957" s="76">
        <f t="shared" si="280"/>
        <v>0</v>
      </c>
      <c r="N957" s="26">
        <f>H957*(1-12%)</f>
        <v>8.6416000000000004</v>
      </c>
      <c r="O957" s="25"/>
      <c r="P957" s="75">
        <f t="shared" si="281"/>
        <v>0</v>
      </c>
    </row>
    <row r="958" spans="1:16" s="312" customFormat="1" ht="93.75" customHeight="1" x14ac:dyDescent="0.2">
      <c r="A958" s="122"/>
      <c r="B958" s="195" t="s">
        <v>683</v>
      </c>
      <c r="C958" s="58" t="s">
        <v>684</v>
      </c>
      <c r="D958" s="33"/>
      <c r="E958" s="21" t="s">
        <v>11</v>
      </c>
      <c r="F958" s="22" t="s">
        <v>7</v>
      </c>
      <c r="G958" s="23">
        <v>2</v>
      </c>
      <c r="H958" s="24">
        <v>9.64</v>
      </c>
      <c r="I958" s="25"/>
      <c r="J958" s="26">
        <f t="shared" si="279"/>
        <v>0</v>
      </c>
      <c r="K958" s="26">
        <f t="shared" si="241"/>
        <v>9.1579999999999995</v>
      </c>
      <c r="L958" s="27"/>
      <c r="M958" s="28">
        <f t="shared" si="280"/>
        <v>0</v>
      </c>
      <c r="N958" s="26">
        <f t="shared" si="242"/>
        <v>8.4832000000000001</v>
      </c>
      <c r="O958" s="25"/>
      <c r="P958" s="26">
        <f t="shared" si="281"/>
        <v>0</v>
      </c>
    </row>
    <row r="959" spans="1:16" s="312" customFormat="1" ht="93.75" customHeight="1" x14ac:dyDescent="0.2">
      <c r="A959" s="122"/>
      <c r="B959" s="195" t="s">
        <v>1801</v>
      </c>
      <c r="C959" s="109" t="s">
        <v>1802</v>
      </c>
      <c r="D959" s="69"/>
      <c r="E959" s="21" t="s">
        <v>11</v>
      </c>
      <c r="F959" s="22" t="s">
        <v>7</v>
      </c>
      <c r="G959" s="23">
        <v>2</v>
      </c>
      <c r="H959" s="63">
        <v>9.58</v>
      </c>
      <c r="I959" s="25"/>
      <c r="J959" s="26">
        <f t="shared" si="279"/>
        <v>0</v>
      </c>
      <c r="K959" s="26">
        <f>H959*(1-5%)</f>
        <v>9.1009999999999991</v>
      </c>
      <c r="L959" s="27"/>
      <c r="M959" s="28">
        <f t="shared" si="280"/>
        <v>0</v>
      </c>
      <c r="N959" s="26">
        <f>H959*(1-12%)</f>
        <v>8.4304000000000006</v>
      </c>
      <c r="O959" s="25"/>
      <c r="P959" s="26">
        <f t="shared" si="281"/>
        <v>0</v>
      </c>
    </row>
    <row r="960" spans="1:16" s="312" customFormat="1" ht="93.75" customHeight="1" x14ac:dyDescent="0.2">
      <c r="A960" s="122"/>
      <c r="B960" s="195" t="s">
        <v>1799</v>
      </c>
      <c r="C960" s="109" t="s">
        <v>1800</v>
      </c>
      <c r="D960" s="69"/>
      <c r="E960" s="97" t="s">
        <v>14</v>
      </c>
      <c r="F960" s="61" t="s">
        <v>7</v>
      </c>
      <c r="G960" s="62">
        <v>2</v>
      </c>
      <c r="H960" s="63">
        <v>10.58</v>
      </c>
      <c r="I960" s="25"/>
      <c r="J960" s="26">
        <f t="shared" si="279"/>
        <v>0</v>
      </c>
      <c r="K960" s="26">
        <f>H960*(1-5%)</f>
        <v>10.051</v>
      </c>
      <c r="L960" s="27"/>
      <c r="M960" s="28">
        <f t="shared" si="280"/>
        <v>0</v>
      </c>
      <c r="N960" s="26">
        <f>H960*(1-12%)</f>
        <v>9.3103999999999996</v>
      </c>
      <c r="O960" s="25"/>
      <c r="P960" s="26">
        <f t="shared" si="281"/>
        <v>0</v>
      </c>
    </row>
    <row r="961" spans="1:16" ht="93.6" customHeight="1" x14ac:dyDescent="0.2">
      <c r="A961" s="123"/>
      <c r="B961" s="380" t="s">
        <v>543</v>
      </c>
      <c r="C961" s="388" t="s">
        <v>544</v>
      </c>
      <c r="D961" s="354"/>
      <c r="E961" s="375" t="s">
        <v>15</v>
      </c>
      <c r="F961" s="356" t="s">
        <v>7</v>
      </c>
      <c r="G961" s="357">
        <v>2</v>
      </c>
      <c r="H961" s="358">
        <v>11.99</v>
      </c>
      <c r="I961" s="25"/>
      <c r="J961" s="64">
        <f t="shared" si="279"/>
        <v>0</v>
      </c>
      <c r="K961" s="26">
        <f t="shared" si="241"/>
        <v>11.390499999999999</v>
      </c>
      <c r="L961" s="27"/>
      <c r="M961" s="65">
        <f t="shared" si="252"/>
        <v>0</v>
      </c>
      <c r="N961" s="26">
        <f t="shared" si="242"/>
        <v>10.5512</v>
      </c>
      <c r="O961" s="25"/>
      <c r="P961" s="64">
        <f t="shared" si="281"/>
        <v>0</v>
      </c>
    </row>
    <row r="962" spans="1:16" ht="93.75" customHeight="1" x14ac:dyDescent="0.2">
      <c r="A962" s="124"/>
      <c r="B962" s="179"/>
      <c r="C962" s="67"/>
      <c r="D962" s="67"/>
      <c r="E962" s="67"/>
      <c r="F962" s="67"/>
      <c r="G962" s="179" t="s">
        <v>1471</v>
      </c>
      <c r="H962" s="77"/>
      <c r="I962" s="77"/>
      <c r="J962" s="77"/>
      <c r="K962" s="77"/>
      <c r="L962" s="77"/>
      <c r="M962" s="77"/>
      <c r="N962" s="77"/>
      <c r="O962" s="77"/>
      <c r="P962" s="77"/>
    </row>
    <row r="963" spans="1:16" ht="93.75" customHeight="1" x14ac:dyDescent="0.2">
      <c r="A963" s="143"/>
      <c r="B963" s="198" t="s">
        <v>407</v>
      </c>
      <c r="C963" s="169" t="s">
        <v>408</v>
      </c>
      <c r="D963" s="86"/>
      <c r="E963" s="71" t="s">
        <v>98</v>
      </c>
      <c r="F963" s="79" t="s">
        <v>13</v>
      </c>
      <c r="G963" s="73">
        <v>2</v>
      </c>
      <c r="H963" s="74">
        <v>11.89</v>
      </c>
      <c r="I963" s="25"/>
      <c r="J963" s="75">
        <f>+H963*I963</f>
        <v>0</v>
      </c>
      <c r="K963" s="26">
        <f t="shared" si="241"/>
        <v>11.295500000000001</v>
      </c>
      <c r="L963" s="27"/>
      <c r="M963" s="76">
        <f>K963*L963</f>
        <v>0</v>
      </c>
      <c r="N963" s="26">
        <f t="shared" si="242"/>
        <v>10.463200000000001</v>
      </c>
      <c r="O963" s="25"/>
      <c r="P963" s="75">
        <f>+N963*O963</f>
        <v>0</v>
      </c>
    </row>
    <row r="964" spans="1:16" ht="93.75" customHeight="1" x14ac:dyDescent="0.2">
      <c r="A964" s="143"/>
      <c r="B964" s="198" t="s">
        <v>409</v>
      </c>
      <c r="C964" s="170" t="s">
        <v>474</v>
      </c>
      <c r="D964" s="69"/>
      <c r="E964" s="97" t="s">
        <v>15</v>
      </c>
      <c r="F964" s="61" t="s">
        <v>13</v>
      </c>
      <c r="G964" s="62">
        <v>2</v>
      </c>
      <c r="H964" s="63">
        <v>8.89</v>
      </c>
      <c r="I964" s="25"/>
      <c r="J964" s="64">
        <f>+H964*I964</f>
        <v>0</v>
      </c>
      <c r="K964" s="26">
        <f t="shared" si="241"/>
        <v>8.4455000000000009</v>
      </c>
      <c r="L964" s="27"/>
      <c r="M964" s="65">
        <f>K964*L964</f>
        <v>0</v>
      </c>
      <c r="N964" s="26">
        <f t="shared" si="242"/>
        <v>7.8232000000000008</v>
      </c>
      <c r="O964" s="25"/>
      <c r="P964" s="64">
        <f>+N964*O964</f>
        <v>0</v>
      </c>
    </row>
    <row r="965" spans="1:16" ht="93.75" customHeight="1" x14ac:dyDescent="0.2">
      <c r="A965" s="143"/>
      <c r="B965" s="179"/>
      <c r="C965" s="67"/>
      <c r="D965" s="67"/>
      <c r="E965" s="67"/>
      <c r="F965" s="67"/>
      <c r="G965" s="179" t="s">
        <v>68</v>
      </c>
      <c r="H965" s="77"/>
      <c r="I965" s="77"/>
      <c r="J965" s="77"/>
      <c r="K965" s="77"/>
      <c r="L965" s="77"/>
      <c r="M965" s="77"/>
      <c r="N965" s="77"/>
      <c r="O965" s="77"/>
      <c r="P965" s="77"/>
    </row>
    <row r="966" spans="1:16" ht="93.75" customHeight="1" x14ac:dyDescent="0.2">
      <c r="A966" s="143"/>
      <c r="B966" s="199" t="s">
        <v>780</v>
      </c>
      <c r="C966" s="108" t="s">
        <v>779</v>
      </c>
      <c r="D966" s="79"/>
      <c r="E966" s="79" t="s">
        <v>11</v>
      </c>
      <c r="F966" s="79" t="s">
        <v>7</v>
      </c>
      <c r="G966" s="73">
        <v>1</v>
      </c>
      <c r="H966" s="74">
        <v>44.68</v>
      </c>
      <c r="I966" s="25"/>
      <c r="J966" s="75">
        <f>+H966*I966</f>
        <v>0</v>
      </c>
      <c r="K966" s="26">
        <f t="shared" si="241"/>
        <v>42.445999999999998</v>
      </c>
      <c r="L966" s="27"/>
      <c r="M966" s="76">
        <f>K966*L966</f>
        <v>0</v>
      </c>
      <c r="N966" s="26">
        <f t="shared" si="242"/>
        <v>39.318399999999997</v>
      </c>
      <c r="O966" s="25"/>
      <c r="P966" s="75">
        <f>+N966*O966</f>
        <v>0</v>
      </c>
    </row>
    <row r="967" spans="1:16" s="303" customFormat="1" ht="93.75" customHeight="1" x14ac:dyDescent="0.2">
      <c r="A967" s="124"/>
      <c r="B967" s="199" t="s">
        <v>687</v>
      </c>
      <c r="C967" s="58" t="s">
        <v>688</v>
      </c>
      <c r="D967" s="22"/>
      <c r="E967" s="22" t="s">
        <v>6</v>
      </c>
      <c r="F967" s="22" t="s">
        <v>7</v>
      </c>
      <c r="G967" s="23">
        <v>1</v>
      </c>
      <c r="H967" s="24">
        <v>43.64</v>
      </c>
      <c r="I967" s="25"/>
      <c r="J967" s="26">
        <f>+H967*I967</f>
        <v>0</v>
      </c>
      <c r="K967" s="26">
        <f t="shared" si="241"/>
        <v>41.457999999999998</v>
      </c>
      <c r="L967" s="27"/>
      <c r="M967" s="28">
        <f t="shared" si="252"/>
        <v>0</v>
      </c>
      <c r="N967" s="26">
        <f t="shared" si="242"/>
        <v>38.403199999999998</v>
      </c>
      <c r="O967" s="25"/>
      <c r="P967" s="26">
        <f>+N967*O967</f>
        <v>0</v>
      </c>
    </row>
    <row r="968" spans="1:16" s="303" customFormat="1" ht="93.75" customHeight="1" x14ac:dyDescent="0.2">
      <c r="A968" s="124"/>
      <c r="B968" s="199" t="s">
        <v>539</v>
      </c>
      <c r="C968" s="109" t="s">
        <v>540</v>
      </c>
      <c r="D968" s="61"/>
      <c r="E968" s="61" t="s">
        <v>6</v>
      </c>
      <c r="F968" s="61" t="s">
        <v>7</v>
      </c>
      <c r="G968" s="62">
        <v>1</v>
      </c>
      <c r="H968" s="63">
        <v>46.13</v>
      </c>
      <c r="I968" s="25"/>
      <c r="J968" s="64">
        <f>+H968*I968</f>
        <v>0</v>
      </c>
      <c r="K968" s="26">
        <f t="shared" si="241"/>
        <v>43.823500000000003</v>
      </c>
      <c r="L968" s="27"/>
      <c r="M968" s="65">
        <f t="shared" si="252"/>
        <v>0</v>
      </c>
      <c r="N968" s="26">
        <f t="shared" si="242"/>
        <v>40.5944</v>
      </c>
      <c r="O968" s="25"/>
      <c r="P968" s="64">
        <f>+N968*O968</f>
        <v>0</v>
      </c>
    </row>
    <row r="969" spans="1:16" ht="93.75" customHeight="1" x14ac:dyDescent="0.2">
      <c r="A969" s="133"/>
      <c r="B969" s="179"/>
      <c r="C969" s="67"/>
      <c r="D969" s="67"/>
      <c r="E969" s="67"/>
      <c r="F969" s="67"/>
      <c r="G969" s="179" t="s">
        <v>1472</v>
      </c>
      <c r="H969" s="77"/>
      <c r="I969" s="77"/>
      <c r="J969" s="77"/>
      <c r="K969" s="77"/>
      <c r="L969" s="77"/>
      <c r="M969" s="77"/>
      <c r="N969" s="77"/>
      <c r="O969" s="77"/>
      <c r="P969" s="77"/>
    </row>
    <row r="970" spans="1:16" ht="93.75" customHeight="1" x14ac:dyDescent="0.2">
      <c r="A970" s="133"/>
      <c r="B970" s="396" t="s">
        <v>545</v>
      </c>
      <c r="C970" s="389" t="s">
        <v>546</v>
      </c>
      <c r="D970" s="374"/>
      <c r="E970" s="374" t="s">
        <v>6</v>
      </c>
      <c r="F970" s="374" t="s">
        <v>13</v>
      </c>
      <c r="G970" s="342">
        <v>2</v>
      </c>
      <c r="H970" s="343">
        <v>4.82</v>
      </c>
      <c r="I970" s="25"/>
      <c r="J970" s="75">
        <f>+H970*I970</f>
        <v>0</v>
      </c>
      <c r="K970" s="26">
        <f t="shared" ref="K970:K1042" si="282">H970*(1-5%)</f>
        <v>4.5789999999999997</v>
      </c>
      <c r="L970" s="27"/>
      <c r="M970" s="76">
        <f>K970*L970</f>
        <v>0</v>
      </c>
      <c r="N970" s="26">
        <f t="shared" ref="N970:N1042" si="283">H970*(1-12%)</f>
        <v>4.2416</v>
      </c>
      <c r="O970" s="25"/>
      <c r="P970" s="75">
        <f>+N970*O970</f>
        <v>0</v>
      </c>
    </row>
    <row r="971" spans="1:16" ht="93.75" customHeight="1" x14ac:dyDescent="0.2">
      <c r="A971" s="133"/>
      <c r="B971" s="199" t="s">
        <v>685</v>
      </c>
      <c r="C971" s="58" t="s">
        <v>686</v>
      </c>
      <c r="D971" s="22"/>
      <c r="E971" s="22" t="s">
        <v>6</v>
      </c>
      <c r="F971" s="22" t="s">
        <v>13</v>
      </c>
      <c r="G971" s="23">
        <v>2</v>
      </c>
      <c r="H971" s="24">
        <v>11.3</v>
      </c>
      <c r="I971" s="25"/>
      <c r="J971" s="75">
        <f>+H971*I971</f>
        <v>0</v>
      </c>
      <c r="K971" s="26">
        <f t="shared" si="282"/>
        <v>10.734999999999999</v>
      </c>
      <c r="L971" s="27"/>
      <c r="M971" s="76">
        <f>K971*L971</f>
        <v>0</v>
      </c>
      <c r="N971" s="26">
        <f t="shared" si="283"/>
        <v>9.9440000000000008</v>
      </c>
      <c r="O971" s="25"/>
      <c r="P971" s="75">
        <f>+N971*O971</f>
        <v>0</v>
      </c>
    </row>
    <row r="972" spans="1:16" ht="93.75" customHeight="1" x14ac:dyDescent="0.2">
      <c r="A972" s="133"/>
      <c r="B972" s="179"/>
      <c r="C972" s="67"/>
      <c r="D972" s="67"/>
      <c r="E972" s="67"/>
      <c r="F972" s="67"/>
      <c r="G972" s="179" t="s">
        <v>1504</v>
      </c>
      <c r="H972" s="77"/>
      <c r="I972" s="77"/>
      <c r="J972" s="77"/>
      <c r="K972" s="77"/>
      <c r="L972" s="77"/>
      <c r="M972" s="77"/>
      <c r="N972" s="77"/>
      <c r="O972" s="77"/>
      <c r="P972" s="77"/>
    </row>
    <row r="973" spans="1:16" ht="93.75" customHeight="1" x14ac:dyDescent="0.2">
      <c r="A973" s="133"/>
      <c r="B973" s="199" t="s">
        <v>1506</v>
      </c>
      <c r="C973" s="108" t="s">
        <v>1505</v>
      </c>
      <c r="D973" s="79"/>
      <c r="E973" s="79" t="s">
        <v>6</v>
      </c>
      <c r="F973" s="79" t="s">
        <v>13</v>
      </c>
      <c r="G973" s="73">
        <v>2</v>
      </c>
      <c r="H973" s="74">
        <v>8.17</v>
      </c>
      <c r="I973" s="25"/>
      <c r="J973" s="75">
        <f>+H973*I973</f>
        <v>0</v>
      </c>
      <c r="K973" s="26">
        <f t="shared" si="282"/>
        <v>7.7614999999999998</v>
      </c>
      <c r="L973" s="27"/>
      <c r="M973" s="76">
        <f>K973*L973</f>
        <v>0</v>
      </c>
      <c r="N973" s="26">
        <f t="shared" si="283"/>
        <v>7.1895999999999995</v>
      </c>
      <c r="O973" s="25"/>
      <c r="P973" s="75">
        <f>+N973*O973</f>
        <v>0</v>
      </c>
    </row>
    <row r="974" spans="1:16" ht="60" x14ac:dyDescent="0.2">
      <c r="A974" s="133"/>
      <c r="B974" s="179"/>
      <c r="C974" s="67"/>
      <c r="D974" s="67"/>
      <c r="E974" s="67"/>
      <c r="F974" s="67"/>
      <c r="G974" s="179" t="s">
        <v>1921</v>
      </c>
      <c r="H974" s="77"/>
      <c r="I974" s="77"/>
      <c r="J974" s="77"/>
      <c r="K974" s="77"/>
      <c r="L974" s="77"/>
      <c r="M974" s="77"/>
      <c r="N974" s="77"/>
      <c r="O974" s="77"/>
      <c r="P974" s="77"/>
    </row>
    <row r="975" spans="1:16" ht="93.75" customHeight="1" x14ac:dyDescent="0.2">
      <c r="A975" s="133"/>
      <c r="B975" s="396" t="s">
        <v>1920</v>
      </c>
      <c r="C975" s="389" t="s">
        <v>1922</v>
      </c>
      <c r="D975" s="374"/>
      <c r="E975" s="374" t="s">
        <v>6</v>
      </c>
      <c r="F975" s="374" t="s">
        <v>13</v>
      </c>
      <c r="G975" s="342">
        <v>2</v>
      </c>
      <c r="H975" s="343">
        <v>6.53</v>
      </c>
      <c r="I975" s="25"/>
      <c r="J975" s="75">
        <f>+H975*I975</f>
        <v>0</v>
      </c>
      <c r="K975" s="26">
        <f>H975*(1-5%)</f>
        <v>6.2035</v>
      </c>
      <c r="L975" s="27"/>
      <c r="M975" s="76">
        <f>K975*L975</f>
        <v>0</v>
      </c>
      <c r="N975" s="26">
        <f>H975*(1-12%)</f>
        <v>5.7464000000000004</v>
      </c>
      <c r="O975" s="25"/>
      <c r="P975" s="75">
        <f>+N975*O975</f>
        <v>0</v>
      </c>
    </row>
    <row r="976" spans="1:16" ht="93.75" customHeight="1" x14ac:dyDescent="0.2">
      <c r="A976" s="133" t="s">
        <v>1923</v>
      </c>
      <c r="B976" s="396" t="s">
        <v>1923</v>
      </c>
      <c r="C976" s="397" t="s">
        <v>1924</v>
      </c>
      <c r="D976" s="398"/>
      <c r="E976" s="398" t="s">
        <v>15</v>
      </c>
      <c r="F976" s="374" t="s">
        <v>13</v>
      </c>
      <c r="G976" s="342">
        <v>2</v>
      </c>
      <c r="H976" s="370">
        <v>9.1</v>
      </c>
      <c r="I976" s="25"/>
      <c r="J976" s="75">
        <f>+H976*I976</f>
        <v>0</v>
      </c>
      <c r="K976" s="26">
        <f>H976*(1-5%)</f>
        <v>8.6449999999999996</v>
      </c>
      <c r="L976" s="27"/>
      <c r="M976" s="76">
        <f>K976*L976</f>
        <v>0</v>
      </c>
      <c r="N976" s="26">
        <f>H976*(1-12%)</f>
        <v>8.0079999999999991</v>
      </c>
      <c r="O976" s="25"/>
      <c r="P976" s="75">
        <f>+N976*O976</f>
        <v>0</v>
      </c>
    </row>
    <row r="977" spans="1:16" ht="93.75" customHeight="1" x14ac:dyDescent="0.2">
      <c r="A977" s="133"/>
      <c r="B977" s="179"/>
      <c r="C977" s="67"/>
      <c r="D977" s="67"/>
      <c r="E977" s="67"/>
      <c r="F977" s="67"/>
      <c r="G977" s="179" t="s">
        <v>294</v>
      </c>
      <c r="H977" s="77"/>
      <c r="I977" s="77"/>
      <c r="J977" s="77"/>
      <c r="K977" s="77"/>
      <c r="L977" s="77"/>
      <c r="M977" s="77"/>
      <c r="N977" s="77"/>
      <c r="O977" s="77"/>
      <c r="P977" s="77"/>
    </row>
    <row r="978" spans="1:16" ht="93.75" customHeight="1" x14ac:dyDescent="0.2">
      <c r="A978" s="133"/>
      <c r="B978" s="200" t="s">
        <v>415</v>
      </c>
      <c r="C978" s="171" t="s">
        <v>416</v>
      </c>
      <c r="D978" s="33"/>
      <c r="E978" s="21" t="s">
        <v>6</v>
      </c>
      <c r="F978" s="22" t="s">
        <v>13</v>
      </c>
      <c r="G978" s="23">
        <v>2</v>
      </c>
      <c r="H978" s="24">
        <v>9.89</v>
      </c>
      <c r="I978" s="25"/>
      <c r="J978" s="26">
        <f t="shared" ref="J978:J988" si="284">+H978*I978</f>
        <v>0</v>
      </c>
      <c r="K978" s="26">
        <f t="shared" si="282"/>
        <v>9.3955000000000002</v>
      </c>
      <c r="L978" s="27"/>
      <c r="M978" s="28">
        <f t="shared" si="252"/>
        <v>0</v>
      </c>
      <c r="N978" s="26">
        <f t="shared" si="283"/>
        <v>8.7032000000000007</v>
      </c>
      <c r="O978" s="25"/>
      <c r="P978" s="26">
        <f t="shared" ref="P978:P988" si="285">+N978*O978</f>
        <v>0</v>
      </c>
    </row>
    <row r="979" spans="1:16" ht="93.75" customHeight="1" x14ac:dyDescent="0.2">
      <c r="A979" s="133"/>
      <c r="B979" s="200" t="s">
        <v>362</v>
      </c>
      <c r="C979" s="171" t="s">
        <v>363</v>
      </c>
      <c r="D979" s="33"/>
      <c r="E979" s="21" t="s">
        <v>6</v>
      </c>
      <c r="F979" s="22" t="s">
        <v>13</v>
      </c>
      <c r="G979" s="23">
        <v>2</v>
      </c>
      <c r="H979" s="24">
        <v>16.37</v>
      </c>
      <c r="I979" s="25"/>
      <c r="J979" s="26">
        <f t="shared" si="284"/>
        <v>0</v>
      </c>
      <c r="K979" s="26">
        <f t="shared" si="282"/>
        <v>15.551500000000001</v>
      </c>
      <c r="L979" s="27"/>
      <c r="M979" s="28">
        <f t="shared" si="252"/>
        <v>0</v>
      </c>
      <c r="N979" s="26">
        <f t="shared" si="283"/>
        <v>14.405600000000002</v>
      </c>
      <c r="O979" s="25"/>
      <c r="P979" s="26">
        <f t="shared" si="285"/>
        <v>0</v>
      </c>
    </row>
    <row r="980" spans="1:16" ht="93.75" customHeight="1" x14ac:dyDescent="0.2">
      <c r="A980" s="133"/>
      <c r="B980" s="200" t="s">
        <v>1356</v>
      </c>
      <c r="C980" s="171" t="s">
        <v>1358</v>
      </c>
      <c r="D980" s="33"/>
      <c r="E980" s="21" t="s">
        <v>6</v>
      </c>
      <c r="F980" s="22" t="s">
        <v>13</v>
      </c>
      <c r="G980" s="23">
        <v>2</v>
      </c>
      <c r="H980" s="24">
        <v>12.61</v>
      </c>
      <c r="I980" s="25"/>
      <c r="J980" s="26">
        <f t="shared" si="284"/>
        <v>0</v>
      </c>
      <c r="K980" s="26">
        <f t="shared" si="282"/>
        <v>11.979499999999998</v>
      </c>
      <c r="L980" s="27"/>
      <c r="M980" s="28">
        <f t="shared" si="252"/>
        <v>0</v>
      </c>
      <c r="N980" s="26">
        <f t="shared" si="283"/>
        <v>11.0968</v>
      </c>
      <c r="O980" s="25"/>
      <c r="P980" s="26">
        <f t="shared" si="285"/>
        <v>0</v>
      </c>
    </row>
    <row r="981" spans="1:16" ht="93.75" customHeight="1" x14ac:dyDescent="0.2">
      <c r="A981" s="133"/>
      <c r="B981" s="200" t="s">
        <v>1357</v>
      </c>
      <c r="C981" s="171" t="s">
        <v>1359</v>
      </c>
      <c r="D981" s="33"/>
      <c r="E981" s="21" t="s">
        <v>6</v>
      </c>
      <c r="F981" s="22" t="s">
        <v>13</v>
      </c>
      <c r="G981" s="23">
        <v>2</v>
      </c>
      <c r="H981" s="24">
        <v>11.87</v>
      </c>
      <c r="I981" s="25"/>
      <c r="J981" s="26">
        <f t="shared" si="284"/>
        <v>0</v>
      </c>
      <c r="K981" s="26">
        <f t="shared" si="282"/>
        <v>11.276499999999999</v>
      </c>
      <c r="L981" s="27"/>
      <c r="M981" s="28">
        <f t="shared" si="252"/>
        <v>0</v>
      </c>
      <c r="N981" s="26">
        <f t="shared" si="283"/>
        <v>10.445599999999999</v>
      </c>
      <c r="O981" s="25"/>
      <c r="P981" s="26">
        <f t="shared" si="285"/>
        <v>0</v>
      </c>
    </row>
    <row r="982" spans="1:16" ht="93.75" customHeight="1" x14ac:dyDescent="0.2">
      <c r="A982" s="133"/>
      <c r="B982" s="200" t="s">
        <v>1354</v>
      </c>
      <c r="C982" s="171" t="s">
        <v>1355</v>
      </c>
      <c r="D982" s="33"/>
      <c r="E982" s="21" t="s">
        <v>12</v>
      </c>
      <c r="F982" s="22" t="s">
        <v>13</v>
      </c>
      <c r="G982" s="23">
        <v>2</v>
      </c>
      <c r="H982" s="24">
        <v>12.76</v>
      </c>
      <c r="I982" s="25"/>
      <c r="J982" s="26">
        <f t="shared" si="284"/>
        <v>0</v>
      </c>
      <c r="K982" s="26">
        <f t="shared" si="282"/>
        <v>12.122</v>
      </c>
      <c r="L982" s="27"/>
      <c r="M982" s="28">
        <f t="shared" si="252"/>
        <v>0</v>
      </c>
      <c r="N982" s="26">
        <f t="shared" si="283"/>
        <v>11.2288</v>
      </c>
      <c r="O982" s="25"/>
      <c r="P982" s="26">
        <f t="shared" si="285"/>
        <v>0</v>
      </c>
    </row>
    <row r="983" spans="1:16" ht="93.75" customHeight="1" x14ac:dyDescent="0.2">
      <c r="A983" s="133"/>
      <c r="B983" s="200" t="s">
        <v>586</v>
      </c>
      <c r="C983" s="171" t="s">
        <v>587</v>
      </c>
      <c r="D983" s="33"/>
      <c r="E983" s="21" t="s">
        <v>12</v>
      </c>
      <c r="F983" s="22" t="s">
        <v>13</v>
      </c>
      <c r="G983" s="23">
        <v>2</v>
      </c>
      <c r="H983" s="24">
        <v>13.58</v>
      </c>
      <c r="I983" s="25"/>
      <c r="J983" s="26">
        <f t="shared" si="284"/>
        <v>0</v>
      </c>
      <c r="K983" s="26">
        <f t="shared" si="282"/>
        <v>12.901</v>
      </c>
      <c r="L983" s="27"/>
      <c r="M983" s="28">
        <f t="shared" si="252"/>
        <v>0</v>
      </c>
      <c r="N983" s="26">
        <f t="shared" si="283"/>
        <v>11.9504</v>
      </c>
      <c r="O983" s="25"/>
      <c r="P983" s="26">
        <f t="shared" si="285"/>
        <v>0</v>
      </c>
    </row>
    <row r="984" spans="1:16" ht="93.75" customHeight="1" x14ac:dyDescent="0.2">
      <c r="A984" s="133"/>
      <c r="B984" s="200" t="s">
        <v>819</v>
      </c>
      <c r="C984" s="171" t="s">
        <v>820</v>
      </c>
      <c r="D984" s="33"/>
      <c r="E984" s="21" t="s">
        <v>14</v>
      </c>
      <c r="F984" s="22" t="s">
        <v>13</v>
      </c>
      <c r="G984" s="23">
        <v>2</v>
      </c>
      <c r="H984" s="24">
        <v>19.66</v>
      </c>
      <c r="I984" s="25"/>
      <c r="J984" s="26">
        <f t="shared" si="284"/>
        <v>0</v>
      </c>
      <c r="K984" s="26">
        <f t="shared" si="282"/>
        <v>18.677</v>
      </c>
      <c r="L984" s="27"/>
      <c r="M984" s="28">
        <f t="shared" si="252"/>
        <v>0</v>
      </c>
      <c r="N984" s="26">
        <f t="shared" si="283"/>
        <v>17.300799999999999</v>
      </c>
      <c r="O984" s="25"/>
      <c r="P984" s="26">
        <f t="shared" si="285"/>
        <v>0</v>
      </c>
    </row>
    <row r="985" spans="1:16" ht="93.75" customHeight="1" x14ac:dyDescent="0.2">
      <c r="A985" s="133"/>
      <c r="B985" s="200" t="s">
        <v>443</v>
      </c>
      <c r="C985" s="171" t="s">
        <v>444</v>
      </c>
      <c r="D985" s="33"/>
      <c r="E985" s="21" t="s">
        <v>14</v>
      </c>
      <c r="F985" s="22" t="s">
        <v>13</v>
      </c>
      <c r="G985" s="23">
        <v>2</v>
      </c>
      <c r="H985" s="24">
        <v>12.06</v>
      </c>
      <c r="I985" s="25"/>
      <c r="J985" s="26">
        <f t="shared" si="284"/>
        <v>0</v>
      </c>
      <c r="K985" s="26">
        <f t="shared" si="282"/>
        <v>11.457000000000001</v>
      </c>
      <c r="L985" s="27"/>
      <c r="M985" s="28">
        <f t="shared" si="252"/>
        <v>0</v>
      </c>
      <c r="N985" s="26">
        <f t="shared" si="283"/>
        <v>10.6128</v>
      </c>
      <c r="O985" s="25"/>
      <c r="P985" s="26">
        <f t="shared" si="285"/>
        <v>0</v>
      </c>
    </row>
    <row r="986" spans="1:16" ht="93.75" customHeight="1" x14ac:dyDescent="0.2">
      <c r="A986" s="133"/>
      <c r="B986" s="200" t="s">
        <v>446</v>
      </c>
      <c r="C986" s="171" t="s">
        <v>445</v>
      </c>
      <c r="D986" s="33"/>
      <c r="E986" s="21" t="s">
        <v>14</v>
      </c>
      <c r="F986" s="22" t="s">
        <v>13</v>
      </c>
      <c r="G986" s="23">
        <v>2</v>
      </c>
      <c r="H986" s="24">
        <v>11.68</v>
      </c>
      <c r="I986" s="25"/>
      <c r="J986" s="26">
        <f t="shared" si="284"/>
        <v>0</v>
      </c>
      <c r="K986" s="26">
        <f t="shared" si="282"/>
        <v>11.096</v>
      </c>
      <c r="L986" s="27"/>
      <c r="M986" s="28">
        <f t="shared" si="252"/>
        <v>0</v>
      </c>
      <c r="N986" s="26">
        <f t="shared" si="283"/>
        <v>10.2784</v>
      </c>
      <c r="O986" s="25"/>
      <c r="P986" s="26">
        <f t="shared" si="285"/>
        <v>0</v>
      </c>
    </row>
    <row r="987" spans="1:16" ht="93.75" customHeight="1" x14ac:dyDescent="0.2">
      <c r="A987" s="133"/>
      <c r="B987" s="200" t="s">
        <v>1065</v>
      </c>
      <c r="C987" s="171" t="s">
        <v>1064</v>
      </c>
      <c r="D987" s="33"/>
      <c r="E987" s="21" t="s">
        <v>15</v>
      </c>
      <c r="F987" s="22" t="s">
        <v>13</v>
      </c>
      <c r="G987" s="23">
        <v>2</v>
      </c>
      <c r="H987" s="24">
        <v>13.42</v>
      </c>
      <c r="I987" s="25"/>
      <c r="J987" s="26">
        <f t="shared" si="284"/>
        <v>0</v>
      </c>
      <c r="K987" s="26">
        <f t="shared" si="282"/>
        <v>12.748999999999999</v>
      </c>
      <c r="L987" s="27"/>
      <c r="M987" s="28">
        <f t="shared" si="252"/>
        <v>0</v>
      </c>
      <c r="N987" s="26">
        <f t="shared" si="283"/>
        <v>11.8096</v>
      </c>
      <c r="O987" s="25"/>
      <c r="P987" s="26">
        <f t="shared" si="285"/>
        <v>0</v>
      </c>
    </row>
    <row r="988" spans="1:16" ht="93.75" customHeight="1" x14ac:dyDescent="0.2">
      <c r="A988" s="133"/>
      <c r="B988" s="200" t="s">
        <v>1066</v>
      </c>
      <c r="C988" s="172" t="s">
        <v>1067</v>
      </c>
      <c r="D988" s="69"/>
      <c r="E988" s="97" t="s">
        <v>15</v>
      </c>
      <c r="F988" s="61" t="s">
        <v>13</v>
      </c>
      <c r="G988" s="62">
        <v>2</v>
      </c>
      <c r="H988" s="63">
        <v>13.42</v>
      </c>
      <c r="I988" s="25"/>
      <c r="J988" s="64">
        <f t="shared" si="284"/>
        <v>0</v>
      </c>
      <c r="K988" s="26">
        <f t="shared" si="282"/>
        <v>12.748999999999999</v>
      </c>
      <c r="L988" s="27"/>
      <c r="M988" s="65">
        <f t="shared" si="252"/>
        <v>0</v>
      </c>
      <c r="N988" s="26">
        <f t="shared" si="283"/>
        <v>11.8096</v>
      </c>
      <c r="O988" s="25"/>
      <c r="P988" s="64">
        <f t="shared" si="285"/>
        <v>0</v>
      </c>
    </row>
    <row r="989" spans="1:16" ht="93.75" customHeight="1" x14ac:dyDescent="0.2">
      <c r="A989" s="133"/>
      <c r="B989" s="179"/>
      <c r="C989" s="67"/>
      <c r="D989" s="67"/>
      <c r="E989" s="67"/>
      <c r="F989" s="67"/>
      <c r="G989" s="179" t="s">
        <v>344</v>
      </c>
      <c r="H989" s="77"/>
      <c r="I989" s="77"/>
      <c r="J989" s="77"/>
      <c r="K989" s="77"/>
      <c r="L989" s="77"/>
      <c r="M989" s="77"/>
      <c r="N989" s="77"/>
      <c r="O989" s="77"/>
      <c r="P989" s="77"/>
    </row>
    <row r="990" spans="1:16" ht="93.75" customHeight="1" x14ac:dyDescent="0.2">
      <c r="A990" s="133"/>
      <c r="B990" s="198">
        <v>96316634</v>
      </c>
      <c r="C990" s="173" t="s">
        <v>274</v>
      </c>
      <c r="D990" s="33"/>
      <c r="E990" s="49" t="s">
        <v>6</v>
      </c>
      <c r="F990" s="22" t="s">
        <v>13</v>
      </c>
      <c r="G990" s="23">
        <v>2</v>
      </c>
      <c r="H990" s="24">
        <v>1.59</v>
      </c>
      <c r="I990" s="25"/>
      <c r="J990" s="26">
        <f t="shared" ref="J990:J1004" si="286">+H990*I990</f>
        <v>0</v>
      </c>
      <c r="K990" s="26">
        <f t="shared" si="282"/>
        <v>1.5105</v>
      </c>
      <c r="L990" s="27"/>
      <c r="M990" s="28">
        <f t="shared" ref="M990:M1004" si="287">K990*L990</f>
        <v>0</v>
      </c>
      <c r="N990" s="26">
        <f t="shared" si="283"/>
        <v>1.3992</v>
      </c>
      <c r="O990" s="25"/>
      <c r="P990" s="26">
        <f t="shared" ref="P990:P1004" si="288">+N990*O990</f>
        <v>0</v>
      </c>
    </row>
    <row r="991" spans="1:16" ht="93.75" customHeight="1" x14ac:dyDescent="0.2">
      <c r="A991" s="133"/>
      <c r="B991" s="198">
        <v>96316635</v>
      </c>
      <c r="C991" s="173" t="s">
        <v>1864</v>
      </c>
      <c r="D991" s="33"/>
      <c r="E991" s="49" t="s">
        <v>6</v>
      </c>
      <c r="F991" s="22" t="s">
        <v>13</v>
      </c>
      <c r="G991" s="23">
        <v>2</v>
      </c>
      <c r="H991" s="24">
        <v>1.59</v>
      </c>
      <c r="I991" s="25"/>
      <c r="J991" s="26">
        <f t="shared" si="286"/>
        <v>0</v>
      </c>
      <c r="K991" s="26">
        <f t="shared" si="282"/>
        <v>1.5105</v>
      </c>
      <c r="L991" s="27"/>
      <c r="M991" s="28">
        <f t="shared" si="287"/>
        <v>0</v>
      </c>
      <c r="N991" s="26">
        <f t="shared" si="283"/>
        <v>1.3992</v>
      </c>
      <c r="O991" s="25"/>
      <c r="P991" s="26">
        <f t="shared" si="288"/>
        <v>0</v>
      </c>
    </row>
    <row r="992" spans="1:16" ht="93.75" customHeight="1" x14ac:dyDescent="0.2">
      <c r="A992" s="133"/>
      <c r="B992" s="198" t="s">
        <v>1768</v>
      </c>
      <c r="C992" s="173" t="s">
        <v>1769</v>
      </c>
      <c r="D992" s="33"/>
      <c r="E992" s="49" t="s">
        <v>6</v>
      </c>
      <c r="F992" s="22" t="s">
        <v>13</v>
      </c>
      <c r="G992" s="23">
        <v>2</v>
      </c>
      <c r="H992" s="24">
        <v>10.99</v>
      </c>
      <c r="I992" s="25"/>
      <c r="J992" s="26">
        <f>+H992*I992</f>
        <v>0</v>
      </c>
      <c r="K992" s="26">
        <f>H992*(1-5%)</f>
        <v>10.4405</v>
      </c>
      <c r="L992" s="27"/>
      <c r="M992" s="28">
        <f>K992*L992</f>
        <v>0</v>
      </c>
      <c r="N992" s="26">
        <f>H992*(1-12%)</f>
        <v>9.6712000000000007</v>
      </c>
      <c r="O992" s="25"/>
      <c r="P992" s="26">
        <f>+N992*O992</f>
        <v>0</v>
      </c>
    </row>
    <row r="993" spans="1:16" ht="93.75" customHeight="1" x14ac:dyDescent="0.2">
      <c r="A993" s="133"/>
      <c r="B993" s="198" t="s">
        <v>303</v>
      </c>
      <c r="C993" s="173" t="s">
        <v>304</v>
      </c>
      <c r="D993" s="33"/>
      <c r="E993" s="49" t="s">
        <v>6</v>
      </c>
      <c r="F993" s="22" t="s">
        <v>13</v>
      </c>
      <c r="G993" s="23">
        <v>2</v>
      </c>
      <c r="H993" s="24">
        <v>1.59</v>
      </c>
      <c r="I993" s="25"/>
      <c r="J993" s="26">
        <f t="shared" si="286"/>
        <v>0</v>
      </c>
      <c r="K993" s="26">
        <f t="shared" si="282"/>
        <v>1.5105</v>
      </c>
      <c r="L993" s="27"/>
      <c r="M993" s="28">
        <f t="shared" si="287"/>
        <v>0</v>
      </c>
      <c r="N993" s="26">
        <f t="shared" si="283"/>
        <v>1.3992</v>
      </c>
      <c r="O993" s="25"/>
      <c r="P993" s="26">
        <f t="shared" si="288"/>
        <v>0</v>
      </c>
    </row>
    <row r="994" spans="1:16" ht="93.75" customHeight="1" x14ac:dyDescent="0.2">
      <c r="A994" s="133"/>
      <c r="B994" s="198" t="s">
        <v>305</v>
      </c>
      <c r="C994" s="173" t="s">
        <v>306</v>
      </c>
      <c r="D994" s="33"/>
      <c r="E994" s="49" t="s">
        <v>6</v>
      </c>
      <c r="F994" s="22" t="s">
        <v>13</v>
      </c>
      <c r="G994" s="23">
        <v>2</v>
      </c>
      <c r="H994" s="24">
        <v>1.59</v>
      </c>
      <c r="I994" s="25"/>
      <c r="J994" s="26">
        <f t="shared" si="286"/>
        <v>0</v>
      </c>
      <c r="K994" s="26">
        <f t="shared" si="282"/>
        <v>1.5105</v>
      </c>
      <c r="L994" s="27"/>
      <c r="M994" s="28">
        <f t="shared" si="287"/>
        <v>0</v>
      </c>
      <c r="N994" s="26">
        <f t="shared" si="283"/>
        <v>1.3992</v>
      </c>
      <c r="O994" s="25"/>
      <c r="P994" s="26">
        <f t="shared" si="288"/>
        <v>0</v>
      </c>
    </row>
    <row r="995" spans="1:16" ht="93.75" customHeight="1" x14ac:dyDescent="0.2">
      <c r="A995" s="133"/>
      <c r="B995" s="198" t="s">
        <v>307</v>
      </c>
      <c r="C995" s="173" t="s">
        <v>308</v>
      </c>
      <c r="D995" s="33"/>
      <c r="E995" s="49" t="s">
        <v>6</v>
      </c>
      <c r="F995" s="22" t="s">
        <v>13</v>
      </c>
      <c r="G995" s="23">
        <v>2</v>
      </c>
      <c r="H995" s="24">
        <v>1.59</v>
      </c>
      <c r="I995" s="25"/>
      <c r="J995" s="26">
        <f t="shared" si="286"/>
        <v>0</v>
      </c>
      <c r="K995" s="26">
        <f t="shared" si="282"/>
        <v>1.5105</v>
      </c>
      <c r="L995" s="27"/>
      <c r="M995" s="28">
        <f t="shared" si="287"/>
        <v>0</v>
      </c>
      <c r="N995" s="26">
        <f t="shared" si="283"/>
        <v>1.3992</v>
      </c>
      <c r="O995" s="25"/>
      <c r="P995" s="26">
        <f t="shared" si="288"/>
        <v>0</v>
      </c>
    </row>
    <row r="996" spans="1:16" ht="93.75" customHeight="1" x14ac:dyDescent="0.2">
      <c r="A996" s="133"/>
      <c r="B996" s="198" t="s">
        <v>309</v>
      </c>
      <c r="C996" s="173" t="s">
        <v>310</v>
      </c>
      <c r="D996" s="33"/>
      <c r="E996" s="49" t="s">
        <v>6</v>
      </c>
      <c r="F996" s="22" t="s">
        <v>13</v>
      </c>
      <c r="G996" s="23">
        <v>2</v>
      </c>
      <c r="H996" s="24">
        <v>1.59</v>
      </c>
      <c r="I996" s="25"/>
      <c r="J996" s="26">
        <f t="shared" si="286"/>
        <v>0</v>
      </c>
      <c r="K996" s="26">
        <f t="shared" si="282"/>
        <v>1.5105</v>
      </c>
      <c r="L996" s="27"/>
      <c r="M996" s="28">
        <f t="shared" si="287"/>
        <v>0</v>
      </c>
      <c r="N996" s="26">
        <f t="shared" si="283"/>
        <v>1.3992</v>
      </c>
      <c r="O996" s="25"/>
      <c r="P996" s="26">
        <f t="shared" si="288"/>
        <v>0</v>
      </c>
    </row>
    <row r="997" spans="1:16" ht="93.75" customHeight="1" x14ac:dyDescent="0.2">
      <c r="A997" s="133"/>
      <c r="B997" s="202" t="s">
        <v>603</v>
      </c>
      <c r="C997" s="60" t="s">
        <v>604</v>
      </c>
      <c r="D997" s="22"/>
      <c r="E997" s="49" t="s">
        <v>6</v>
      </c>
      <c r="F997" s="22" t="s">
        <v>13</v>
      </c>
      <c r="G997" s="23">
        <v>2</v>
      </c>
      <c r="H997" s="24">
        <v>8.49</v>
      </c>
      <c r="I997" s="25"/>
      <c r="J997" s="26">
        <f t="shared" si="286"/>
        <v>0</v>
      </c>
      <c r="K997" s="26">
        <f t="shared" si="282"/>
        <v>8.0655000000000001</v>
      </c>
      <c r="L997" s="27"/>
      <c r="M997" s="28">
        <f t="shared" si="287"/>
        <v>0</v>
      </c>
      <c r="N997" s="26">
        <f t="shared" si="283"/>
        <v>7.4712000000000005</v>
      </c>
      <c r="O997" s="25"/>
      <c r="P997" s="26">
        <f t="shared" si="288"/>
        <v>0</v>
      </c>
    </row>
    <row r="998" spans="1:16" ht="93.75" customHeight="1" x14ac:dyDescent="0.2">
      <c r="A998" s="133"/>
      <c r="B998" s="202" t="s">
        <v>2171</v>
      </c>
      <c r="C998" s="60" t="s">
        <v>2172</v>
      </c>
      <c r="D998" s="22"/>
      <c r="E998" s="49" t="s">
        <v>11</v>
      </c>
      <c r="F998" s="22" t="s">
        <v>13</v>
      </c>
      <c r="G998" s="23">
        <v>2</v>
      </c>
      <c r="H998" s="24">
        <v>8.5299999999999994</v>
      </c>
      <c r="I998" s="25"/>
      <c r="J998" s="26">
        <f t="shared" si="286"/>
        <v>0</v>
      </c>
      <c r="K998" s="26">
        <f t="shared" si="282"/>
        <v>8.1034999999999986</v>
      </c>
      <c r="L998" s="27"/>
      <c r="M998" s="28">
        <f t="shared" si="287"/>
        <v>0</v>
      </c>
      <c r="N998" s="26">
        <f t="shared" si="283"/>
        <v>7.5063999999999993</v>
      </c>
      <c r="O998" s="25"/>
      <c r="P998" s="26">
        <f t="shared" si="288"/>
        <v>0</v>
      </c>
    </row>
    <row r="999" spans="1:16" ht="93.75" customHeight="1" x14ac:dyDescent="0.2">
      <c r="A999" s="133"/>
      <c r="B999" s="399" t="s">
        <v>1718</v>
      </c>
      <c r="C999" s="344" t="s">
        <v>1719</v>
      </c>
      <c r="D999" s="322"/>
      <c r="E999" s="400" t="s">
        <v>11</v>
      </c>
      <c r="F999" s="322" t="s">
        <v>13</v>
      </c>
      <c r="G999" s="323">
        <v>2</v>
      </c>
      <c r="H999" s="324">
        <v>10.15</v>
      </c>
      <c r="I999" s="25"/>
      <c r="J999" s="26">
        <f t="shared" si="286"/>
        <v>0</v>
      </c>
      <c r="K999" s="26">
        <f t="shared" si="282"/>
        <v>9.6425000000000001</v>
      </c>
      <c r="L999" s="27"/>
      <c r="M999" s="28">
        <f t="shared" si="287"/>
        <v>0</v>
      </c>
      <c r="N999" s="26">
        <f t="shared" si="283"/>
        <v>8.9320000000000004</v>
      </c>
      <c r="O999" s="25"/>
      <c r="P999" s="26">
        <f t="shared" si="288"/>
        <v>0</v>
      </c>
    </row>
    <row r="1000" spans="1:16" ht="93.75" customHeight="1" x14ac:dyDescent="0.2">
      <c r="A1000" s="133"/>
      <c r="B1000" s="201" t="s">
        <v>601</v>
      </c>
      <c r="C1000" s="60" t="s">
        <v>602</v>
      </c>
      <c r="D1000" s="22"/>
      <c r="E1000" s="49" t="s">
        <v>14</v>
      </c>
      <c r="F1000" s="22" t="s">
        <v>13</v>
      </c>
      <c r="G1000" s="23">
        <v>2</v>
      </c>
      <c r="H1000" s="24">
        <v>8.49</v>
      </c>
      <c r="I1000" s="25"/>
      <c r="J1000" s="26">
        <f t="shared" si="286"/>
        <v>0</v>
      </c>
      <c r="K1000" s="26">
        <f t="shared" si="282"/>
        <v>8.0655000000000001</v>
      </c>
      <c r="L1000" s="27"/>
      <c r="M1000" s="28">
        <f t="shared" si="287"/>
        <v>0</v>
      </c>
      <c r="N1000" s="26">
        <f t="shared" si="283"/>
        <v>7.4712000000000005</v>
      </c>
      <c r="O1000" s="25"/>
      <c r="P1000" s="26">
        <f t="shared" si="288"/>
        <v>0</v>
      </c>
    </row>
    <row r="1001" spans="1:16" ht="93.75" customHeight="1" x14ac:dyDescent="0.2">
      <c r="A1001" s="133"/>
      <c r="B1001" s="401" t="s">
        <v>1857</v>
      </c>
      <c r="C1001" s="344" t="s">
        <v>1858</v>
      </c>
      <c r="D1001" s="322"/>
      <c r="E1001" s="400" t="s">
        <v>14</v>
      </c>
      <c r="F1001" s="322" t="s">
        <v>13</v>
      </c>
      <c r="G1001" s="323">
        <v>2</v>
      </c>
      <c r="H1001" s="324">
        <v>10.87</v>
      </c>
      <c r="I1001" s="25"/>
      <c r="J1001" s="26">
        <f t="shared" si="286"/>
        <v>0</v>
      </c>
      <c r="K1001" s="26">
        <f t="shared" si="282"/>
        <v>10.326499999999999</v>
      </c>
      <c r="L1001" s="27"/>
      <c r="M1001" s="28">
        <f t="shared" si="287"/>
        <v>0</v>
      </c>
      <c r="N1001" s="26">
        <f t="shared" si="283"/>
        <v>9.5655999999999999</v>
      </c>
      <c r="O1001" s="25"/>
      <c r="P1001" s="26">
        <f t="shared" si="288"/>
        <v>0</v>
      </c>
    </row>
    <row r="1002" spans="1:16" ht="93.75" customHeight="1" x14ac:dyDescent="0.2">
      <c r="A1002" s="133"/>
      <c r="B1002" s="401" t="s">
        <v>2140</v>
      </c>
      <c r="C1002" s="344" t="s">
        <v>2141</v>
      </c>
      <c r="D1002" s="322"/>
      <c r="E1002" s="400" t="s">
        <v>15</v>
      </c>
      <c r="F1002" s="322" t="s">
        <v>13</v>
      </c>
      <c r="G1002" s="323">
        <v>2</v>
      </c>
      <c r="H1002" s="324">
        <v>7.99</v>
      </c>
      <c r="I1002" s="25"/>
      <c r="J1002" s="26">
        <f t="shared" ref="J1002" si="289">+H1002*I1002</f>
        <v>0</v>
      </c>
      <c r="K1002" s="26">
        <f t="shared" ref="K1002" si="290">H1002*(1-5%)</f>
        <v>7.5904999999999996</v>
      </c>
      <c r="L1002" s="27"/>
      <c r="M1002" s="28">
        <f t="shared" ref="M1002" si="291">K1002*L1002</f>
        <v>0</v>
      </c>
      <c r="N1002" s="26">
        <f t="shared" ref="N1002" si="292">H1002*(1-12%)</f>
        <v>7.0312000000000001</v>
      </c>
      <c r="O1002" s="25"/>
      <c r="P1002" s="26">
        <f t="shared" ref="P1002" si="293">+N1002*O1002</f>
        <v>0</v>
      </c>
    </row>
    <row r="1003" spans="1:16" ht="93.75" customHeight="1" x14ac:dyDescent="0.2">
      <c r="A1003" s="133"/>
      <c r="B1003" s="401" t="s">
        <v>2138</v>
      </c>
      <c r="C1003" s="344" t="s">
        <v>2139</v>
      </c>
      <c r="D1003" s="322"/>
      <c r="E1003" s="400" t="s">
        <v>15</v>
      </c>
      <c r="F1003" s="322" t="s">
        <v>13</v>
      </c>
      <c r="G1003" s="323">
        <v>2</v>
      </c>
      <c r="H1003" s="324">
        <v>8.91</v>
      </c>
      <c r="I1003" s="25"/>
      <c r="J1003" s="26">
        <f t="shared" ref="J1003" si="294">+H1003*I1003</f>
        <v>0</v>
      </c>
      <c r="K1003" s="26">
        <f t="shared" ref="K1003" si="295">H1003*(1-5%)</f>
        <v>8.4644999999999992</v>
      </c>
      <c r="L1003" s="27"/>
      <c r="M1003" s="28">
        <f t="shared" ref="M1003" si="296">K1003*L1003</f>
        <v>0</v>
      </c>
      <c r="N1003" s="26">
        <f t="shared" ref="N1003" si="297">H1003*(1-12%)</f>
        <v>7.8407999999999998</v>
      </c>
      <c r="O1003" s="25"/>
      <c r="P1003" s="26">
        <f t="shared" ref="P1003" si="298">+N1003*O1003</f>
        <v>0</v>
      </c>
    </row>
    <row r="1004" spans="1:16" ht="93.75" customHeight="1" x14ac:dyDescent="0.2">
      <c r="A1004" s="133"/>
      <c r="B1004" s="202" t="s">
        <v>712</v>
      </c>
      <c r="C1004" s="60" t="s">
        <v>713</v>
      </c>
      <c r="D1004" s="22"/>
      <c r="E1004" s="49" t="s">
        <v>15</v>
      </c>
      <c r="F1004" s="22" t="s">
        <v>13</v>
      </c>
      <c r="G1004" s="23">
        <v>2</v>
      </c>
      <c r="H1004" s="24">
        <v>8.91</v>
      </c>
      <c r="I1004" s="25"/>
      <c r="J1004" s="26">
        <f t="shared" si="286"/>
        <v>0</v>
      </c>
      <c r="K1004" s="26">
        <f t="shared" si="282"/>
        <v>8.4644999999999992</v>
      </c>
      <c r="L1004" s="27"/>
      <c r="M1004" s="28">
        <f t="shared" si="287"/>
        <v>0</v>
      </c>
      <c r="N1004" s="26">
        <f t="shared" si="283"/>
        <v>7.8407999999999998</v>
      </c>
      <c r="O1004" s="25"/>
      <c r="P1004" s="26">
        <f t="shared" si="288"/>
        <v>0</v>
      </c>
    </row>
    <row r="1005" spans="1:16" ht="64.150000000000006" customHeight="1" x14ac:dyDescent="0.2">
      <c r="A1005" s="133"/>
      <c r="B1005" s="196"/>
      <c r="C1005" s="106"/>
      <c r="D1005" s="106"/>
      <c r="E1005" s="106"/>
      <c r="F1005" s="106"/>
      <c r="G1005" s="196" t="s">
        <v>1160</v>
      </c>
      <c r="H1005" s="77"/>
      <c r="I1005" s="77"/>
      <c r="J1005" s="77"/>
      <c r="K1005" s="77"/>
      <c r="L1005" s="77"/>
      <c r="M1005" s="77"/>
      <c r="N1005" s="77"/>
      <c r="O1005" s="77"/>
      <c r="P1005" s="77"/>
    </row>
    <row r="1006" spans="1:16" ht="93.75" customHeight="1" x14ac:dyDescent="0.2">
      <c r="A1006" s="133"/>
      <c r="B1006" s="258" t="s">
        <v>2313</v>
      </c>
      <c r="C1006" s="258" t="s">
        <v>2315</v>
      </c>
      <c r="D1006" s="258"/>
      <c r="E1006" s="444" t="s">
        <v>6</v>
      </c>
      <c r="F1006" s="233" t="s">
        <v>13</v>
      </c>
      <c r="G1006" s="234">
        <v>2</v>
      </c>
      <c r="H1006" s="255">
        <v>6.98</v>
      </c>
      <c r="I1006" s="25"/>
      <c r="J1006" s="256">
        <f>+H1006*I1006</f>
        <v>0</v>
      </c>
      <c r="K1006" s="236">
        <f t="shared" ref="K1006" si="299">H1006*(1-5%)</f>
        <v>6.6310000000000002</v>
      </c>
      <c r="L1006" s="27"/>
      <c r="M1006" s="257">
        <f>K1006*L1006</f>
        <v>0</v>
      </c>
      <c r="N1006" s="236">
        <f t="shared" ref="N1006" si="300">H1006*(1-12%)</f>
        <v>6.1424000000000003</v>
      </c>
      <c r="O1006" s="25"/>
      <c r="P1006" s="256">
        <f>+N1006*O1006</f>
        <v>0</v>
      </c>
    </row>
    <row r="1007" spans="1:16" ht="93.75" customHeight="1" x14ac:dyDescent="0.2">
      <c r="A1007" s="133"/>
      <c r="B1007" s="401" t="s">
        <v>1162</v>
      </c>
      <c r="C1007" s="401" t="s">
        <v>1161</v>
      </c>
      <c r="D1007" s="401"/>
      <c r="E1007" s="443" t="s">
        <v>12</v>
      </c>
      <c r="F1007" s="322" t="s">
        <v>13</v>
      </c>
      <c r="G1007" s="323">
        <v>2</v>
      </c>
      <c r="H1007" s="63">
        <v>8.36</v>
      </c>
      <c r="I1007" s="25"/>
      <c r="J1007" s="64">
        <f>+H1007*I1007</f>
        <v>0</v>
      </c>
      <c r="K1007" s="26">
        <f t="shared" ref="K1007" si="301">H1007*(1-5%)</f>
        <v>7.9419999999999993</v>
      </c>
      <c r="L1007" s="27"/>
      <c r="M1007" s="65">
        <f>K1007*L1007</f>
        <v>0</v>
      </c>
      <c r="N1007" s="26">
        <f t="shared" ref="N1007" si="302">H1007*(1-12%)</f>
        <v>7.3567999999999998</v>
      </c>
      <c r="O1007" s="25"/>
      <c r="P1007" s="64">
        <f>+N1007*O1007</f>
        <v>0</v>
      </c>
    </row>
    <row r="1008" spans="1:16" ht="93.75" customHeight="1" x14ac:dyDescent="0.2">
      <c r="A1008" s="133"/>
      <c r="B1008" s="258" t="s">
        <v>2314</v>
      </c>
      <c r="C1008" s="258" t="s">
        <v>2316</v>
      </c>
      <c r="D1008" s="258"/>
      <c r="E1008" s="444" t="s">
        <v>14</v>
      </c>
      <c r="F1008" s="233" t="s">
        <v>13</v>
      </c>
      <c r="G1008" s="234">
        <v>2</v>
      </c>
      <c r="H1008" s="255">
        <v>8.42</v>
      </c>
      <c r="I1008" s="25"/>
      <c r="J1008" s="256">
        <f>+H1008*I1008</f>
        <v>0</v>
      </c>
      <c r="K1008" s="236">
        <f t="shared" ref="K1008" si="303">H1008*(1-5%)</f>
        <v>7.9989999999999997</v>
      </c>
      <c r="L1008" s="27"/>
      <c r="M1008" s="257">
        <f>K1008*L1008</f>
        <v>0</v>
      </c>
      <c r="N1008" s="236">
        <f t="shared" ref="N1008" si="304">H1008*(1-12%)</f>
        <v>7.4096000000000002</v>
      </c>
      <c r="O1008" s="25"/>
      <c r="P1008" s="256">
        <f>+N1008*O1008</f>
        <v>0</v>
      </c>
    </row>
    <row r="1009" spans="1:16" s="313" customFormat="1" ht="65.45" customHeight="1" x14ac:dyDescent="0.2">
      <c r="A1009" s="131"/>
      <c r="B1009" s="196"/>
      <c r="C1009" s="106"/>
      <c r="D1009" s="106"/>
      <c r="E1009" s="106"/>
      <c r="F1009" s="106"/>
      <c r="G1009" s="196" t="s">
        <v>345</v>
      </c>
      <c r="H1009" s="77"/>
      <c r="I1009" s="77"/>
      <c r="J1009" s="77"/>
      <c r="K1009" s="77"/>
      <c r="L1009" s="77"/>
      <c r="M1009" s="77"/>
      <c r="N1009" s="77"/>
      <c r="O1009" s="77"/>
      <c r="P1009" s="77"/>
    </row>
    <row r="1010" spans="1:16" s="313" customFormat="1" ht="93.75" customHeight="1" x14ac:dyDescent="0.2">
      <c r="A1010" s="131"/>
      <c r="B1010" s="203" t="s">
        <v>802</v>
      </c>
      <c r="C1010" s="112" t="s">
        <v>128</v>
      </c>
      <c r="D1010" s="113"/>
      <c r="E1010" s="110" t="s">
        <v>11</v>
      </c>
      <c r="F1010" s="79" t="s">
        <v>13</v>
      </c>
      <c r="G1010" s="73">
        <v>2</v>
      </c>
      <c r="H1010" s="74">
        <v>11.81</v>
      </c>
      <c r="I1010" s="25"/>
      <c r="J1010" s="75">
        <f t="shared" ref="J1010:J1045" si="305">+H1010*I1010</f>
        <v>0</v>
      </c>
      <c r="K1010" s="26">
        <f t="shared" si="282"/>
        <v>11.2195</v>
      </c>
      <c r="L1010" s="27"/>
      <c r="M1010" s="76">
        <f t="shared" si="252"/>
        <v>0</v>
      </c>
      <c r="N1010" s="26">
        <f t="shared" si="283"/>
        <v>10.392800000000001</v>
      </c>
      <c r="O1010" s="25"/>
      <c r="P1010" s="75">
        <f t="shared" ref="P1010:P1166" si="306">+N1010*O1010</f>
        <v>0</v>
      </c>
    </row>
    <row r="1011" spans="1:16" s="313" customFormat="1" ht="93.75" customHeight="1" x14ac:dyDescent="0.2">
      <c r="A1011" s="131"/>
      <c r="B1011" s="203" t="s">
        <v>168</v>
      </c>
      <c r="C1011" s="59" t="s">
        <v>319</v>
      </c>
      <c r="D1011" s="50"/>
      <c r="E1011" s="49" t="s">
        <v>11</v>
      </c>
      <c r="F1011" s="22" t="s">
        <v>13</v>
      </c>
      <c r="G1011" s="23">
        <v>2</v>
      </c>
      <c r="H1011" s="24">
        <v>12.46</v>
      </c>
      <c r="I1011" s="25"/>
      <c r="J1011" s="26">
        <f t="shared" si="305"/>
        <v>0</v>
      </c>
      <c r="K1011" s="26">
        <f t="shared" si="282"/>
        <v>11.837</v>
      </c>
      <c r="L1011" s="27"/>
      <c r="M1011" s="28">
        <f t="shared" si="252"/>
        <v>0</v>
      </c>
      <c r="N1011" s="26">
        <f t="shared" si="283"/>
        <v>10.9648</v>
      </c>
      <c r="O1011" s="25"/>
      <c r="P1011" s="26">
        <f t="shared" si="306"/>
        <v>0</v>
      </c>
    </row>
    <row r="1012" spans="1:16" s="313" customFormat="1" ht="93.75" customHeight="1" x14ac:dyDescent="0.2">
      <c r="A1012" s="131"/>
      <c r="B1012" s="203" t="s">
        <v>403</v>
      </c>
      <c r="C1012" s="59" t="s">
        <v>404</v>
      </c>
      <c r="D1012" s="50"/>
      <c r="E1012" s="49" t="s">
        <v>11</v>
      </c>
      <c r="F1012" s="22" t="s">
        <v>13</v>
      </c>
      <c r="G1012" s="23">
        <v>2</v>
      </c>
      <c r="H1012" s="24">
        <v>9.2799999999999994</v>
      </c>
      <c r="I1012" s="25"/>
      <c r="J1012" s="26">
        <f t="shared" si="305"/>
        <v>0</v>
      </c>
      <c r="K1012" s="26">
        <f t="shared" si="282"/>
        <v>8.8159999999999989</v>
      </c>
      <c r="L1012" s="27"/>
      <c r="M1012" s="28">
        <f t="shared" si="252"/>
        <v>0</v>
      </c>
      <c r="N1012" s="26">
        <f t="shared" si="283"/>
        <v>8.1663999999999994</v>
      </c>
      <c r="O1012" s="25"/>
      <c r="P1012" s="26">
        <f t="shared" si="306"/>
        <v>0</v>
      </c>
    </row>
    <row r="1013" spans="1:16" s="313" customFormat="1" ht="93.75" customHeight="1" x14ac:dyDescent="0.2">
      <c r="A1013" s="131"/>
      <c r="B1013" s="203" t="s">
        <v>1366</v>
      </c>
      <c r="C1013" s="59" t="s">
        <v>1368</v>
      </c>
      <c r="D1013" s="50"/>
      <c r="E1013" s="49" t="s">
        <v>11</v>
      </c>
      <c r="F1013" s="22" t="s">
        <v>13</v>
      </c>
      <c r="G1013" s="23">
        <v>2</v>
      </c>
      <c r="H1013" s="24">
        <v>12.09</v>
      </c>
      <c r="I1013" s="25"/>
      <c r="J1013" s="26">
        <f t="shared" si="305"/>
        <v>0</v>
      </c>
      <c r="K1013" s="26">
        <f t="shared" si="282"/>
        <v>11.4855</v>
      </c>
      <c r="L1013" s="27"/>
      <c r="M1013" s="28">
        <f t="shared" si="252"/>
        <v>0</v>
      </c>
      <c r="N1013" s="26">
        <f t="shared" si="283"/>
        <v>10.639200000000001</v>
      </c>
      <c r="O1013" s="25"/>
      <c r="P1013" s="26">
        <f t="shared" si="306"/>
        <v>0</v>
      </c>
    </row>
    <row r="1014" spans="1:16" s="313" customFormat="1" ht="93.75" customHeight="1" x14ac:dyDescent="0.2">
      <c r="A1014" s="131"/>
      <c r="B1014" s="203" t="s">
        <v>1367</v>
      </c>
      <c r="C1014" s="59" t="s">
        <v>1369</v>
      </c>
      <c r="D1014" s="50"/>
      <c r="E1014" s="49" t="s">
        <v>11</v>
      </c>
      <c r="F1014" s="22" t="s">
        <v>13</v>
      </c>
      <c r="G1014" s="23">
        <v>2</v>
      </c>
      <c r="H1014" s="24">
        <v>12.09</v>
      </c>
      <c r="I1014" s="25"/>
      <c r="J1014" s="26">
        <f t="shared" si="305"/>
        <v>0</v>
      </c>
      <c r="K1014" s="26">
        <f t="shared" si="282"/>
        <v>11.4855</v>
      </c>
      <c r="L1014" s="27"/>
      <c r="M1014" s="28">
        <f t="shared" si="252"/>
        <v>0</v>
      </c>
      <c r="N1014" s="26">
        <f t="shared" si="283"/>
        <v>10.639200000000001</v>
      </c>
      <c r="O1014" s="25"/>
      <c r="P1014" s="26">
        <f t="shared" si="306"/>
        <v>0</v>
      </c>
    </row>
    <row r="1015" spans="1:16" s="313" customFormat="1" ht="93.75" customHeight="1" x14ac:dyDescent="0.2">
      <c r="A1015" s="131"/>
      <c r="B1015" s="203" t="s">
        <v>1374</v>
      </c>
      <c r="C1015" s="59" t="s">
        <v>1376</v>
      </c>
      <c r="D1015" s="50"/>
      <c r="E1015" s="49" t="s">
        <v>11</v>
      </c>
      <c r="F1015" s="22" t="s">
        <v>13</v>
      </c>
      <c r="G1015" s="23">
        <v>2</v>
      </c>
      <c r="H1015" s="24">
        <v>12.09</v>
      </c>
      <c r="I1015" s="25"/>
      <c r="J1015" s="26">
        <f t="shared" si="305"/>
        <v>0</v>
      </c>
      <c r="K1015" s="26">
        <f t="shared" si="282"/>
        <v>11.4855</v>
      </c>
      <c r="L1015" s="27"/>
      <c r="M1015" s="28">
        <f t="shared" si="252"/>
        <v>0</v>
      </c>
      <c r="N1015" s="26">
        <f t="shared" si="283"/>
        <v>10.639200000000001</v>
      </c>
      <c r="O1015" s="25"/>
      <c r="P1015" s="26">
        <f t="shared" si="306"/>
        <v>0</v>
      </c>
    </row>
    <row r="1016" spans="1:16" s="313" customFormat="1" ht="93.75" customHeight="1" x14ac:dyDescent="0.2">
      <c r="A1016" s="131"/>
      <c r="B1016" s="203" t="s">
        <v>1375</v>
      </c>
      <c r="C1016" s="59" t="s">
        <v>1377</v>
      </c>
      <c r="D1016" s="50"/>
      <c r="E1016" s="49" t="s">
        <v>11</v>
      </c>
      <c r="F1016" s="22" t="s">
        <v>13</v>
      </c>
      <c r="G1016" s="23">
        <v>2</v>
      </c>
      <c r="H1016" s="24">
        <v>12.09</v>
      </c>
      <c r="I1016" s="25"/>
      <c r="J1016" s="26">
        <f t="shared" si="305"/>
        <v>0</v>
      </c>
      <c r="K1016" s="26">
        <f t="shared" si="282"/>
        <v>11.4855</v>
      </c>
      <c r="L1016" s="27"/>
      <c r="M1016" s="28">
        <f t="shared" si="252"/>
        <v>0</v>
      </c>
      <c r="N1016" s="26">
        <f t="shared" si="283"/>
        <v>10.639200000000001</v>
      </c>
      <c r="O1016" s="25"/>
      <c r="P1016" s="26">
        <f t="shared" si="306"/>
        <v>0</v>
      </c>
    </row>
    <row r="1017" spans="1:16" s="313" customFormat="1" ht="93.75" customHeight="1" x14ac:dyDescent="0.2">
      <c r="A1017" s="131"/>
      <c r="B1017" s="203" t="s">
        <v>1378</v>
      </c>
      <c r="C1017" s="59" t="s">
        <v>1379</v>
      </c>
      <c r="D1017" s="50"/>
      <c r="E1017" s="49" t="s">
        <v>11</v>
      </c>
      <c r="F1017" s="22" t="s">
        <v>13</v>
      </c>
      <c r="G1017" s="23">
        <v>2</v>
      </c>
      <c r="H1017" s="24">
        <v>8.83</v>
      </c>
      <c r="I1017" s="25"/>
      <c r="J1017" s="26">
        <f t="shared" si="305"/>
        <v>0</v>
      </c>
      <c r="K1017" s="26">
        <f t="shared" si="282"/>
        <v>8.3885000000000005</v>
      </c>
      <c r="L1017" s="27"/>
      <c r="M1017" s="28">
        <f t="shared" si="252"/>
        <v>0</v>
      </c>
      <c r="N1017" s="26">
        <f t="shared" si="283"/>
        <v>7.7704000000000004</v>
      </c>
      <c r="O1017" s="25"/>
      <c r="P1017" s="26">
        <f t="shared" si="306"/>
        <v>0</v>
      </c>
    </row>
    <row r="1018" spans="1:16" s="313" customFormat="1" ht="93.75" customHeight="1" x14ac:dyDescent="0.2">
      <c r="A1018" s="131"/>
      <c r="B1018" s="402" t="s">
        <v>1854</v>
      </c>
      <c r="C1018" s="403" t="s">
        <v>364</v>
      </c>
      <c r="D1018" s="404"/>
      <c r="E1018" s="400" t="s">
        <v>6</v>
      </c>
      <c r="F1018" s="322" t="s">
        <v>13</v>
      </c>
      <c r="G1018" s="323">
        <v>2</v>
      </c>
      <c r="H1018" s="324">
        <v>12.27</v>
      </c>
      <c r="I1018" s="25"/>
      <c r="J1018" s="26">
        <f t="shared" si="305"/>
        <v>0</v>
      </c>
      <c r="K1018" s="26">
        <f t="shared" si="282"/>
        <v>11.656499999999999</v>
      </c>
      <c r="L1018" s="27"/>
      <c r="M1018" s="28">
        <f t="shared" si="252"/>
        <v>0</v>
      </c>
      <c r="N1018" s="26">
        <f t="shared" si="283"/>
        <v>10.797599999999999</v>
      </c>
      <c r="O1018" s="25"/>
      <c r="P1018" s="26">
        <f t="shared" si="306"/>
        <v>0</v>
      </c>
    </row>
    <row r="1019" spans="1:16" s="313" customFormat="1" ht="93.75" customHeight="1" x14ac:dyDescent="0.2">
      <c r="A1019" s="131"/>
      <c r="B1019" s="203" t="s">
        <v>1855</v>
      </c>
      <c r="C1019" s="59" t="s">
        <v>1856</v>
      </c>
      <c r="D1019" s="50"/>
      <c r="E1019" s="49" t="s">
        <v>6</v>
      </c>
      <c r="F1019" s="22" t="s">
        <v>13</v>
      </c>
      <c r="G1019" s="23">
        <v>2</v>
      </c>
      <c r="H1019" s="24">
        <v>12.78</v>
      </c>
      <c r="I1019" s="25"/>
      <c r="J1019" s="26">
        <f t="shared" si="305"/>
        <v>0</v>
      </c>
      <c r="K1019" s="26">
        <f t="shared" si="282"/>
        <v>12.140999999999998</v>
      </c>
      <c r="L1019" s="27"/>
      <c r="M1019" s="28">
        <f t="shared" si="252"/>
        <v>0</v>
      </c>
      <c r="N1019" s="26">
        <f t="shared" si="283"/>
        <v>11.2464</v>
      </c>
      <c r="O1019" s="25"/>
      <c r="P1019" s="26">
        <f t="shared" si="306"/>
        <v>0</v>
      </c>
    </row>
    <row r="1020" spans="1:16" s="313" customFormat="1" ht="93.75" customHeight="1" x14ac:dyDescent="0.2">
      <c r="A1020" s="131"/>
      <c r="B1020" s="203" t="s">
        <v>426</v>
      </c>
      <c r="C1020" s="59" t="s">
        <v>427</v>
      </c>
      <c r="D1020" s="50"/>
      <c r="E1020" s="49" t="s">
        <v>6</v>
      </c>
      <c r="F1020" s="22" t="s">
        <v>13</v>
      </c>
      <c r="G1020" s="23">
        <v>2</v>
      </c>
      <c r="H1020" s="24">
        <v>9.84</v>
      </c>
      <c r="I1020" s="25"/>
      <c r="J1020" s="26">
        <f t="shared" si="305"/>
        <v>0</v>
      </c>
      <c r="K1020" s="26">
        <f t="shared" si="282"/>
        <v>9.347999999999999</v>
      </c>
      <c r="L1020" s="27"/>
      <c r="M1020" s="28">
        <f t="shared" si="252"/>
        <v>0</v>
      </c>
      <c r="N1020" s="26">
        <f t="shared" si="283"/>
        <v>8.6592000000000002</v>
      </c>
      <c r="O1020" s="25"/>
      <c r="P1020" s="26">
        <f t="shared" si="306"/>
        <v>0</v>
      </c>
    </row>
    <row r="1021" spans="1:16" s="313" customFormat="1" ht="93.75" customHeight="1" x14ac:dyDescent="0.2">
      <c r="A1021" s="131"/>
      <c r="B1021" s="203" t="s">
        <v>1141</v>
      </c>
      <c r="C1021" s="59" t="s">
        <v>1142</v>
      </c>
      <c r="D1021" s="50"/>
      <c r="E1021" s="49" t="s">
        <v>6</v>
      </c>
      <c r="F1021" s="22" t="s">
        <v>13</v>
      </c>
      <c r="G1021" s="23">
        <v>2</v>
      </c>
      <c r="H1021" s="24">
        <v>2.21</v>
      </c>
      <c r="I1021" s="25"/>
      <c r="J1021" s="26">
        <f t="shared" si="305"/>
        <v>0</v>
      </c>
      <c r="K1021" s="26">
        <f t="shared" si="282"/>
        <v>2.0994999999999999</v>
      </c>
      <c r="L1021" s="27"/>
      <c r="M1021" s="28">
        <f t="shared" si="252"/>
        <v>0</v>
      </c>
      <c r="N1021" s="26">
        <f t="shared" si="283"/>
        <v>1.9448000000000001</v>
      </c>
      <c r="O1021" s="25"/>
      <c r="P1021" s="26">
        <f t="shared" si="306"/>
        <v>0</v>
      </c>
    </row>
    <row r="1022" spans="1:16" s="313" customFormat="1" ht="93.75" customHeight="1" x14ac:dyDescent="0.2">
      <c r="A1022" s="131"/>
      <c r="B1022" s="203" t="s">
        <v>1360</v>
      </c>
      <c r="C1022" s="59" t="s">
        <v>1363</v>
      </c>
      <c r="D1022" s="50"/>
      <c r="E1022" s="49" t="s">
        <v>6</v>
      </c>
      <c r="F1022" s="22" t="s">
        <v>13</v>
      </c>
      <c r="G1022" s="23">
        <v>2</v>
      </c>
      <c r="H1022" s="24">
        <v>11.42</v>
      </c>
      <c r="I1022" s="25"/>
      <c r="J1022" s="26">
        <f t="shared" si="305"/>
        <v>0</v>
      </c>
      <c r="K1022" s="26">
        <f t="shared" si="282"/>
        <v>10.849</v>
      </c>
      <c r="L1022" s="27"/>
      <c r="M1022" s="28">
        <f t="shared" si="252"/>
        <v>0</v>
      </c>
      <c r="N1022" s="26">
        <f t="shared" si="283"/>
        <v>10.0496</v>
      </c>
      <c r="O1022" s="25"/>
      <c r="P1022" s="26">
        <f t="shared" si="306"/>
        <v>0</v>
      </c>
    </row>
    <row r="1023" spans="1:16" s="313" customFormat="1" ht="93.75" customHeight="1" x14ac:dyDescent="0.2">
      <c r="A1023" s="131"/>
      <c r="B1023" s="203" t="s">
        <v>1361</v>
      </c>
      <c r="C1023" s="59" t="s">
        <v>1364</v>
      </c>
      <c r="D1023" s="50"/>
      <c r="E1023" s="49" t="s">
        <v>6</v>
      </c>
      <c r="F1023" s="22" t="s">
        <v>13</v>
      </c>
      <c r="G1023" s="23">
        <v>2</v>
      </c>
      <c r="H1023" s="24">
        <v>11.42</v>
      </c>
      <c r="I1023" s="25"/>
      <c r="J1023" s="26">
        <f t="shared" si="305"/>
        <v>0</v>
      </c>
      <c r="K1023" s="26">
        <f t="shared" si="282"/>
        <v>10.849</v>
      </c>
      <c r="L1023" s="27"/>
      <c r="M1023" s="28">
        <f t="shared" si="252"/>
        <v>0</v>
      </c>
      <c r="N1023" s="26">
        <f t="shared" si="283"/>
        <v>10.0496</v>
      </c>
      <c r="O1023" s="25"/>
      <c r="P1023" s="26">
        <f t="shared" si="306"/>
        <v>0</v>
      </c>
    </row>
    <row r="1024" spans="1:16" s="313" customFormat="1" ht="93.75" customHeight="1" x14ac:dyDescent="0.2">
      <c r="A1024" s="131"/>
      <c r="B1024" s="203" t="s">
        <v>1362</v>
      </c>
      <c r="C1024" s="59" t="s">
        <v>1365</v>
      </c>
      <c r="D1024" s="50"/>
      <c r="E1024" s="49" t="s">
        <v>6</v>
      </c>
      <c r="F1024" s="22" t="s">
        <v>13</v>
      </c>
      <c r="G1024" s="23">
        <v>2</v>
      </c>
      <c r="H1024" s="24">
        <v>13.28</v>
      </c>
      <c r="I1024" s="25"/>
      <c r="J1024" s="26">
        <f t="shared" si="305"/>
        <v>0</v>
      </c>
      <c r="K1024" s="26">
        <f t="shared" si="282"/>
        <v>12.616</v>
      </c>
      <c r="L1024" s="27"/>
      <c r="M1024" s="28">
        <f t="shared" si="252"/>
        <v>0</v>
      </c>
      <c r="N1024" s="26">
        <f t="shared" si="283"/>
        <v>11.686399999999999</v>
      </c>
      <c r="O1024" s="25"/>
      <c r="P1024" s="26">
        <f t="shared" si="306"/>
        <v>0</v>
      </c>
    </row>
    <row r="1025" spans="1:16" s="313" customFormat="1" ht="93.75" customHeight="1" x14ac:dyDescent="0.2">
      <c r="A1025" s="131"/>
      <c r="B1025" s="203" t="s">
        <v>1386</v>
      </c>
      <c r="C1025" s="59" t="s">
        <v>1387</v>
      </c>
      <c r="D1025" s="50"/>
      <c r="E1025" s="49" t="s">
        <v>6</v>
      </c>
      <c r="F1025" s="22" t="s">
        <v>13</v>
      </c>
      <c r="G1025" s="23">
        <v>2</v>
      </c>
      <c r="H1025" s="24">
        <v>7.79</v>
      </c>
      <c r="I1025" s="25"/>
      <c r="J1025" s="26">
        <f t="shared" si="305"/>
        <v>0</v>
      </c>
      <c r="K1025" s="26">
        <f t="shared" si="282"/>
        <v>7.4005000000000001</v>
      </c>
      <c r="L1025" s="27"/>
      <c r="M1025" s="28">
        <f t="shared" si="252"/>
        <v>0</v>
      </c>
      <c r="N1025" s="26">
        <f t="shared" si="283"/>
        <v>6.8552</v>
      </c>
      <c r="O1025" s="25"/>
      <c r="P1025" s="26">
        <f t="shared" si="306"/>
        <v>0</v>
      </c>
    </row>
    <row r="1026" spans="1:16" s="313" customFormat="1" ht="93.75" customHeight="1" x14ac:dyDescent="0.2">
      <c r="A1026" s="131"/>
      <c r="B1026" s="402" t="s">
        <v>691</v>
      </c>
      <c r="C1026" s="403" t="s">
        <v>692</v>
      </c>
      <c r="D1026" s="404"/>
      <c r="E1026" s="400" t="s">
        <v>6</v>
      </c>
      <c r="F1026" s="322" t="s">
        <v>13</v>
      </c>
      <c r="G1026" s="323">
        <v>2</v>
      </c>
      <c r="H1026" s="324">
        <v>9.94</v>
      </c>
      <c r="I1026" s="25"/>
      <c r="J1026" s="26">
        <f t="shared" si="305"/>
        <v>0</v>
      </c>
      <c r="K1026" s="26">
        <f t="shared" si="282"/>
        <v>9.4429999999999996</v>
      </c>
      <c r="L1026" s="27"/>
      <c r="M1026" s="28">
        <f t="shared" si="252"/>
        <v>0</v>
      </c>
      <c r="N1026" s="26">
        <f t="shared" si="283"/>
        <v>8.7471999999999994</v>
      </c>
      <c r="O1026" s="25"/>
      <c r="P1026" s="26">
        <f t="shared" si="306"/>
        <v>0</v>
      </c>
    </row>
    <row r="1027" spans="1:16" s="313" customFormat="1" ht="93.75" customHeight="1" x14ac:dyDescent="0.2">
      <c r="A1027" s="131"/>
      <c r="B1027" s="203" t="s">
        <v>547</v>
      </c>
      <c r="C1027" s="59" t="s">
        <v>548</v>
      </c>
      <c r="D1027" s="50"/>
      <c r="E1027" s="49" t="s">
        <v>6</v>
      </c>
      <c r="F1027" s="22" t="s">
        <v>13</v>
      </c>
      <c r="G1027" s="23">
        <v>2</v>
      </c>
      <c r="H1027" s="24">
        <v>13.02</v>
      </c>
      <c r="I1027" s="25"/>
      <c r="J1027" s="26">
        <f t="shared" si="305"/>
        <v>0</v>
      </c>
      <c r="K1027" s="26">
        <f t="shared" si="282"/>
        <v>12.369</v>
      </c>
      <c r="L1027" s="27"/>
      <c r="M1027" s="28">
        <f t="shared" si="252"/>
        <v>0</v>
      </c>
      <c r="N1027" s="26">
        <f t="shared" si="283"/>
        <v>11.457599999999999</v>
      </c>
      <c r="O1027" s="25"/>
      <c r="P1027" s="26">
        <f t="shared" si="306"/>
        <v>0</v>
      </c>
    </row>
    <row r="1028" spans="1:16" s="313" customFormat="1" ht="93.75" customHeight="1" x14ac:dyDescent="0.2">
      <c r="A1028" s="131"/>
      <c r="B1028" s="203" t="s">
        <v>747</v>
      </c>
      <c r="C1028" s="59" t="s">
        <v>748</v>
      </c>
      <c r="D1028" s="50"/>
      <c r="E1028" s="49" t="s">
        <v>6</v>
      </c>
      <c r="F1028" s="22" t="s">
        <v>13</v>
      </c>
      <c r="G1028" s="23">
        <v>2</v>
      </c>
      <c r="H1028" s="24">
        <v>10.61</v>
      </c>
      <c r="I1028" s="25"/>
      <c r="J1028" s="26">
        <f t="shared" si="305"/>
        <v>0</v>
      </c>
      <c r="K1028" s="26">
        <f t="shared" si="282"/>
        <v>10.079499999999999</v>
      </c>
      <c r="L1028" s="27"/>
      <c r="M1028" s="28">
        <f t="shared" si="252"/>
        <v>0</v>
      </c>
      <c r="N1028" s="26">
        <f t="shared" si="283"/>
        <v>9.3368000000000002</v>
      </c>
      <c r="O1028" s="25"/>
      <c r="P1028" s="26">
        <f t="shared" si="306"/>
        <v>0</v>
      </c>
    </row>
    <row r="1029" spans="1:16" s="313" customFormat="1" ht="93.75" customHeight="1" x14ac:dyDescent="0.2">
      <c r="A1029" s="131"/>
      <c r="B1029" s="246" t="s">
        <v>1004</v>
      </c>
      <c r="C1029" s="247" t="s">
        <v>1005</v>
      </c>
      <c r="D1029" s="248"/>
      <c r="E1029" s="249" t="s">
        <v>6</v>
      </c>
      <c r="F1029" s="233" t="s">
        <v>13</v>
      </c>
      <c r="G1029" s="234">
        <v>2</v>
      </c>
      <c r="H1029" s="235">
        <v>9.58</v>
      </c>
      <c r="I1029" s="25"/>
      <c r="J1029" s="236">
        <f t="shared" si="305"/>
        <v>0</v>
      </c>
      <c r="K1029" s="236">
        <f t="shared" si="282"/>
        <v>9.1009999999999991</v>
      </c>
      <c r="L1029" s="27"/>
      <c r="M1029" s="237">
        <f t="shared" si="252"/>
        <v>0</v>
      </c>
      <c r="N1029" s="236">
        <f t="shared" si="283"/>
        <v>8.4304000000000006</v>
      </c>
      <c r="O1029" s="25"/>
      <c r="P1029" s="236">
        <f t="shared" si="306"/>
        <v>0</v>
      </c>
    </row>
    <row r="1030" spans="1:16" s="313" customFormat="1" ht="93.75" customHeight="1" x14ac:dyDescent="0.2">
      <c r="A1030" s="131"/>
      <c r="B1030" s="246" t="s">
        <v>2319</v>
      </c>
      <c r="C1030" s="247" t="s">
        <v>2320</v>
      </c>
      <c r="D1030" s="248"/>
      <c r="E1030" s="249" t="s">
        <v>6</v>
      </c>
      <c r="F1030" s="233" t="s">
        <v>13</v>
      </c>
      <c r="G1030" s="234">
        <v>2</v>
      </c>
      <c r="H1030" s="235">
        <v>9.58</v>
      </c>
      <c r="I1030" s="25"/>
      <c r="J1030" s="236">
        <f t="shared" si="305"/>
        <v>0</v>
      </c>
      <c r="K1030" s="236">
        <f t="shared" si="282"/>
        <v>9.1009999999999991</v>
      </c>
      <c r="L1030" s="27"/>
      <c r="M1030" s="237">
        <f t="shared" si="252"/>
        <v>0</v>
      </c>
      <c r="N1030" s="236">
        <f t="shared" si="283"/>
        <v>8.4304000000000006</v>
      </c>
      <c r="O1030" s="25"/>
      <c r="P1030" s="236">
        <f t="shared" si="306"/>
        <v>0</v>
      </c>
    </row>
    <row r="1031" spans="1:16" s="313" customFormat="1" ht="93.75" customHeight="1" x14ac:dyDescent="0.2">
      <c r="A1031" s="131"/>
      <c r="B1031" s="246" t="s">
        <v>2334</v>
      </c>
      <c r="C1031" s="247" t="s">
        <v>2335</v>
      </c>
      <c r="D1031" s="248"/>
      <c r="E1031" s="249" t="s">
        <v>6</v>
      </c>
      <c r="F1031" s="233" t="s">
        <v>13</v>
      </c>
      <c r="G1031" s="234">
        <v>2</v>
      </c>
      <c r="H1031" s="235">
        <v>8.61</v>
      </c>
      <c r="I1031" s="25"/>
      <c r="J1031" s="236">
        <f t="shared" si="305"/>
        <v>0</v>
      </c>
      <c r="K1031" s="236">
        <f t="shared" si="282"/>
        <v>8.1794999999999991</v>
      </c>
      <c r="L1031" s="27"/>
      <c r="M1031" s="237">
        <f t="shared" si="252"/>
        <v>0</v>
      </c>
      <c r="N1031" s="236">
        <f t="shared" si="283"/>
        <v>7.5767999999999995</v>
      </c>
      <c r="O1031" s="25"/>
      <c r="P1031" s="236">
        <f t="shared" si="306"/>
        <v>0</v>
      </c>
    </row>
    <row r="1032" spans="1:16" s="313" customFormat="1" ht="93.75" customHeight="1" x14ac:dyDescent="0.2">
      <c r="A1032" s="131"/>
      <c r="B1032" s="402" t="s">
        <v>1651</v>
      </c>
      <c r="C1032" s="403" t="s">
        <v>1501</v>
      </c>
      <c r="D1032" s="404"/>
      <c r="E1032" s="400" t="s">
        <v>6</v>
      </c>
      <c r="F1032" s="322" t="s">
        <v>13</v>
      </c>
      <c r="G1032" s="323">
        <v>2</v>
      </c>
      <c r="H1032" s="324">
        <v>9.9</v>
      </c>
      <c r="I1032" s="25"/>
      <c r="J1032" s="26">
        <f t="shared" si="305"/>
        <v>0</v>
      </c>
      <c r="K1032" s="26">
        <f t="shared" si="282"/>
        <v>9.4049999999999994</v>
      </c>
      <c r="L1032" s="27"/>
      <c r="M1032" s="28">
        <f t="shared" si="252"/>
        <v>0</v>
      </c>
      <c r="N1032" s="26">
        <f t="shared" si="283"/>
        <v>8.7119999999999997</v>
      </c>
      <c r="O1032" s="25"/>
      <c r="P1032" s="26">
        <f t="shared" si="306"/>
        <v>0</v>
      </c>
    </row>
    <row r="1033" spans="1:16" s="313" customFormat="1" ht="93.75" customHeight="1" x14ac:dyDescent="0.2">
      <c r="A1033" s="131"/>
      <c r="B1033" s="203" t="s">
        <v>1498</v>
      </c>
      <c r="C1033" s="59" t="s">
        <v>1497</v>
      </c>
      <c r="D1033" s="50"/>
      <c r="E1033" s="49" t="s">
        <v>6</v>
      </c>
      <c r="F1033" s="22" t="s">
        <v>13</v>
      </c>
      <c r="G1033" s="23">
        <v>2</v>
      </c>
      <c r="H1033" s="24">
        <v>9.81</v>
      </c>
      <c r="I1033" s="25"/>
      <c r="J1033" s="26">
        <f t="shared" si="305"/>
        <v>0</v>
      </c>
      <c r="K1033" s="26">
        <f t="shared" si="282"/>
        <v>9.3194999999999997</v>
      </c>
      <c r="L1033" s="27"/>
      <c r="M1033" s="28">
        <f t="shared" si="252"/>
        <v>0</v>
      </c>
      <c r="N1033" s="26">
        <f t="shared" si="283"/>
        <v>8.6328000000000014</v>
      </c>
      <c r="O1033" s="25"/>
      <c r="P1033" s="26">
        <f t="shared" si="306"/>
        <v>0</v>
      </c>
    </row>
    <row r="1034" spans="1:16" s="313" customFormat="1" ht="93.75" customHeight="1" x14ac:dyDescent="0.2">
      <c r="A1034" s="131"/>
      <c r="B1034" s="203" t="s">
        <v>1500</v>
      </c>
      <c r="C1034" s="59" t="s">
        <v>1499</v>
      </c>
      <c r="D1034" s="50"/>
      <c r="E1034" s="49" t="s">
        <v>6</v>
      </c>
      <c r="F1034" s="22" t="s">
        <v>13</v>
      </c>
      <c r="G1034" s="23">
        <v>2</v>
      </c>
      <c r="H1034" s="24">
        <v>10.79</v>
      </c>
      <c r="I1034" s="25"/>
      <c r="J1034" s="26">
        <f t="shared" si="305"/>
        <v>0</v>
      </c>
      <c r="K1034" s="26">
        <f t="shared" si="282"/>
        <v>10.250499999999999</v>
      </c>
      <c r="L1034" s="27"/>
      <c r="M1034" s="28">
        <f t="shared" si="252"/>
        <v>0</v>
      </c>
      <c r="N1034" s="26">
        <f t="shared" si="283"/>
        <v>9.4951999999999988</v>
      </c>
      <c r="O1034" s="25"/>
      <c r="P1034" s="26">
        <f t="shared" si="306"/>
        <v>0</v>
      </c>
    </row>
    <row r="1035" spans="1:16" s="313" customFormat="1" ht="93.75" customHeight="1" x14ac:dyDescent="0.2">
      <c r="A1035" s="131"/>
      <c r="B1035" s="402" t="s">
        <v>1008</v>
      </c>
      <c r="C1035" s="403" t="s">
        <v>1007</v>
      </c>
      <c r="D1035" s="404"/>
      <c r="E1035" s="400" t="s">
        <v>6</v>
      </c>
      <c r="F1035" s="322" t="s">
        <v>13</v>
      </c>
      <c r="G1035" s="323">
        <v>2</v>
      </c>
      <c r="H1035" s="324">
        <v>5.1100000000000003</v>
      </c>
      <c r="I1035" s="25"/>
      <c r="J1035" s="26">
        <f t="shared" si="305"/>
        <v>0</v>
      </c>
      <c r="K1035" s="26">
        <f t="shared" si="282"/>
        <v>4.8544999999999998</v>
      </c>
      <c r="L1035" s="27"/>
      <c r="M1035" s="28">
        <f t="shared" si="252"/>
        <v>0</v>
      </c>
      <c r="N1035" s="26">
        <f t="shared" si="283"/>
        <v>4.4968000000000004</v>
      </c>
      <c r="O1035" s="25"/>
      <c r="P1035" s="26">
        <f t="shared" si="306"/>
        <v>0</v>
      </c>
    </row>
    <row r="1036" spans="1:16" s="313" customFormat="1" ht="93.75" customHeight="1" x14ac:dyDescent="0.2">
      <c r="A1036" s="131"/>
      <c r="B1036" s="203" t="s">
        <v>1014</v>
      </c>
      <c r="C1036" s="59" t="s">
        <v>1015</v>
      </c>
      <c r="D1036" s="50"/>
      <c r="E1036" s="49" t="s">
        <v>6</v>
      </c>
      <c r="F1036" s="22" t="s">
        <v>13</v>
      </c>
      <c r="G1036" s="23">
        <v>2</v>
      </c>
      <c r="H1036" s="24">
        <v>9.36</v>
      </c>
      <c r="I1036" s="25"/>
      <c r="J1036" s="26">
        <f t="shared" si="305"/>
        <v>0</v>
      </c>
      <c r="K1036" s="26">
        <f t="shared" si="282"/>
        <v>8.8919999999999995</v>
      </c>
      <c r="L1036" s="27"/>
      <c r="M1036" s="28">
        <f t="shared" si="252"/>
        <v>0</v>
      </c>
      <c r="N1036" s="26">
        <f t="shared" si="283"/>
        <v>8.2367999999999988</v>
      </c>
      <c r="O1036" s="25"/>
      <c r="P1036" s="26">
        <f t="shared" si="306"/>
        <v>0</v>
      </c>
    </row>
    <row r="1037" spans="1:16" s="313" customFormat="1" ht="93.75" customHeight="1" x14ac:dyDescent="0.2">
      <c r="A1037" s="131"/>
      <c r="B1037" s="246" t="s">
        <v>1148</v>
      </c>
      <c r="C1037" s="247" t="s">
        <v>1147</v>
      </c>
      <c r="D1037" s="248"/>
      <c r="E1037" s="249" t="s">
        <v>6</v>
      </c>
      <c r="F1037" s="233" t="s">
        <v>13</v>
      </c>
      <c r="G1037" s="234">
        <v>2</v>
      </c>
      <c r="H1037" s="235">
        <v>24.91</v>
      </c>
      <c r="I1037" s="25"/>
      <c r="J1037" s="236">
        <f t="shared" si="305"/>
        <v>0</v>
      </c>
      <c r="K1037" s="236">
        <f t="shared" si="282"/>
        <v>23.6645</v>
      </c>
      <c r="L1037" s="27"/>
      <c r="M1037" s="237">
        <f t="shared" si="252"/>
        <v>0</v>
      </c>
      <c r="N1037" s="236">
        <f t="shared" si="283"/>
        <v>21.9208</v>
      </c>
      <c r="O1037" s="25"/>
      <c r="P1037" s="236">
        <f t="shared" si="306"/>
        <v>0</v>
      </c>
    </row>
    <row r="1038" spans="1:16" s="313" customFormat="1" ht="93.75" customHeight="1" x14ac:dyDescent="0.2">
      <c r="A1038" s="131"/>
      <c r="B1038" s="246" t="s">
        <v>1144</v>
      </c>
      <c r="C1038" s="247" t="s">
        <v>1143</v>
      </c>
      <c r="D1038" s="248"/>
      <c r="E1038" s="249" t="s">
        <v>6</v>
      </c>
      <c r="F1038" s="233" t="s">
        <v>13</v>
      </c>
      <c r="G1038" s="234">
        <v>2</v>
      </c>
      <c r="H1038" s="235">
        <v>28.1</v>
      </c>
      <c r="I1038" s="25"/>
      <c r="J1038" s="236">
        <f t="shared" si="305"/>
        <v>0</v>
      </c>
      <c r="K1038" s="236">
        <f t="shared" si="282"/>
        <v>26.695</v>
      </c>
      <c r="L1038" s="27"/>
      <c r="M1038" s="237">
        <f>K1038*L1038</f>
        <v>0</v>
      </c>
      <c r="N1038" s="236">
        <f t="shared" si="283"/>
        <v>24.728000000000002</v>
      </c>
      <c r="O1038" s="25"/>
      <c r="P1038" s="236">
        <f>+N1038*O1038</f>
        <v>0</v>
      </c>
    </row>
    <row r="1039" spans="1:16" s="313" customFormat="1" ht="93.75" customHeight="1" x14ac:dyDescent="0.2">
      <c r="A1039" s="131"/>
      <c r="B1039" s="246" t="s">
        <v>2325</v>
      </c>
      <c r="C1039" s="247" t="s">
        <v>2326</v>
      </c>
      <c r="D1039" s="248"/>
      <c r="E1039" s="249" t="s">
        <v>6</v>
      </c>
      <c r="F1039" s="233" t="s">
        <v>13</v>
      </c>
      <c r="G1039" s="234">
        <v>2</v>
      </c>
      <c r="H1039" s="235">
        <v>3.37</v>
      </c>
      <c r="I1039" s="25"/>
      <c r="J1039" s="236">
        <f t="shared" si="305"/>
        <v>0</v>
      </c>
      <c r="K1039" s="236">
        <f t="shared" si="282"/>
        <v>3.2014999999999998</v>
      </c>
      <c r="L1039" s="27"/>
      <c r="M1039" s="237">
        <f>K1039*L1039</f>
        <v>0</v>
      </c>
      <c r="N1039" s="236">
        <f t="shared" si="283"/>
        <v>2.9656000000000002</v>
      </c>
      <c r="O1039" s="25"/>
      <c r="P1039" s="236">
        <f>+N1039*O1039</f>
        <v>0</v>
      </c>
    </row>
    <row r="1040" spans="1:16" s="313" customFormat="1" ht="93.75" customHeight="1" x14ac:dyDescent="0.2">
      <c r="A1040" s="131"/>
      <c r="B1040" s="246" t="s">
        <v>2329</v>
      </c>
      <c r="C1040" s="247" t="s">
        <v>2330</v>
      </c>
      <c r="D1040" s="248"/>
      <c r="E1040" s="249" t="s">
        <v>6</v>
      </c>
      <c r="F1040" s="233" t="s">
        <v>13</v>
      </c>
      <c r="G1040" s="234">
        <v>2</v>
      </c>
      <c r="H1040" s="235">
        <v>1.75</v>
      </c>
      <c r="I1040" s="25"/>
      <c r="J1040" s="236">
        <f t="shared" si="305"/>
        <v>0</v>
      </c>
      <c r="K1040" s="236">
        <f t="shared" si="282"/>
        <v>1.6624999999999999</v>
      </c>
      <c r="L1040" s="27"/>
      <c r="M1040" s="237">
        <f>K1040*L1040</f>
        <v>0</v>
      </c>
      <c r="N1040" s="236">
        <f t="shared" si="283"/>
        <v>1.54</v>
      </c>
      <c r="O1040" s="25"/>
      <c r="P1040" s="236">
        <f>+N1040*O1040</f>
        <v>0</v>
      </c>
    </row>
    <row r="1041" spans="1:16" s="313" customFormat="1" ht="93.75" customHeight="1" x14ac:dyDescent="0.2">
      <c r="A1041" s="131"/>
      <c r="B1041" s="203" t="s">
        <v>1697</v>
      </c>
      <c r="C1041" s="59" t="s">
        <v>1698</v>
      </c>
      <c r="D1041" s="50"/>
      <c r="E1041" s="49" t="s">
        <v>6</v>
      </c>
      <c r="F1041" s="22" t="s">
        <v>13</v>
      </c>
      <c r="G1041" s="23">
        <v>2</v>
      </c>
      <c r="H1041" s="24">
        <v>12.15</v>
      </c>
      <c r="I1041" s="25"/>
      <c r="J1041" s="26">
        <f t="shared" si="305"/>
        <v>0</v>
      </c>
      <c r="K1041" s="26">
        <f t="shared" si="282"/>
        <v>11.5425</v>
      </c>
      <c r="L1041" s="27"/>
      <c r="M1041" s="28">
        <f>K1041*L1041</f>
        <v>0</v>
      </c>
      <c r="N1041" s="26">
        <f t="shared" si="283"/>
        <v>10.692</v>
      </c>
      <c r="O1041" s="25"/>
      <c r="P1041" s="26">
        <f>+N1041*O1041</f>
        <v>0</v>
      </c>
    </row>
    <row r="1042" spans="1:16" s="313" customFormat="1" ht="93.75" customHeight="1" x14ac:dyDescent="0.2">
      <c r="A1042" s="131"/>
      <c r="B1042" s="203" t="s">
        <v>1146</v>
      </c>
      <c r="C1042" s="59" t="s">
        <v>1145</v>
      </c>
      <c r="D1042" s="50"/>
      <c r="E1042" s="49" t="s">
        <v>6</v>
      </c>
      <c r="F1042" s="22" t="s">
        <v>13</v>
      </c>
      <c r="G1042" s="23">
        <v>2</v>
      </c>
      <c r="H1042" s="24">
        <v>28.54</v>
      </c>
      <c r="I1042" s="25"/>
      <c r="J1042" s="26">
        <f t="shared" si="305"/>
        <v>0</v>
      </c>
      <c r="K1042" s="26">
        <f t="shared" si="282"/>
        <v>27.113</v>
      </c>
      <c r="L1042" s="27"/>
      <c r="M1042" s="28">
        <f>K1042*L1042</f>
        <v>0</v>
      </c>
      <c r="N1042" s="26">
        <f t="shared" si="283"/>
        <v>25.115199999999998</v>
      </c>
      <c r="O1042" s="25"/>
      <c r="P1042" s="26">
        <f>+N1042*O1042</f>
        <v>0</v>
      </c>
    </row>
    <row r="1043" spans="1:16" s="313" customFormat="1" ht="93.75" customHeight="1" x14ac:dyDescent="0.2">
      <c r="A1043" s="131"/>
      <c r="B1043" s="203" t="s">
        <v>1016</v>
      </c>
      <c r="C1043" s="59" t="s">
        <v>1017</v>
      </c>
      <c r="D1043" s="50"/>
      <c r="E1043" s="49" t="s">
        <v>6</v>
      </c>
      <c r="F1043" s="22" t="s">
        <v>13</v>
      </c>
      <c r="G1043" s="23">
        <v>2</v>
      </c>
      <c r="H1043" s="24">
        <v>9.59</v>
      </c>
      <c r="I1043" s="25"/>
      <c r="J1043" s="26">
        <f t="shared" si="305"/>
        <v>0</v>
      </c>
      <c r="K1043" s="26">
        <f t="shared" ref="K1043:K1140" si="307">H1043*(1-5%)</f>
        <v>9.1105</v>
      </c>
      <c r="L1043" s="27"/>
      <c r="M1043" s="28">
        <f t="shared" si="252"/>
        <v>0</v>
      </c>
      <c r="N1043" s="26">
        <f t="shared" ref="N1043:N1140" si="308">H1043*(1-12%)</f>
        <v>8.4391999999999996</v>
      </c>
      <c r="O1043" s="25"/>
      <c r="P1043" s="26">
        <f t="shared" si="306"/>
        <v>0</v>
      </c>
    </row>
    <row r="1044" spans="1:16" s="313" customFormat="1" ht="93.75" customHeight="1" x14ac:dyDescent="0.2">
      <c r="A1044" s="131"/>
      <c r="B1044" s="203" t="s">
        <v>1018</v>
      </c>
      <c r="C1044" s="59" t="s">
        <v>1019</v>
      </c>
      <c r="D1044" s="50"/>
      <c r="E1044" s="49" t="s">
        <v>6</v>
      </c>
      <c r="F1044" s="22" t="s">
        <v>13</v>
      </c>
      <c r="G1044" s="23">
        <v>2</v>
      </c>
      <c r="H1044" s="24">
        <v>7.63</v>
      </c>
      <c r="I1044" s="25"/>
      <c r="J1044" s="26">
        <f t="shared" si="305"/>
        <v>0</v>
      </c>
      <c r="K1044" s="26">
        <f t="shared" si="307"/>
        <v>7.2484999999999999</v>
      </c>
      <c r="L1044" s="27"/>
      <c r="M1044" s="28">
        <f t="shared" si="252"/>
        <v>0</v>
      </c>
      <c r="N1044" s="26">
        <f t="shared" si="308"/>
        <v>6.7144000000000004</v>
      </c>
      <c r="O1044" s="25"/>
      <c r="P1044" s="26">
        <f t="shared" si="306"/>
        <v>0</v>
      </c>
    </row>
    <row r="1045" spans="1:16" s="313" customFormat="1" ht="93.75" customHeight="1" x14ac:dyDescent="0.2">
      <c r="A1045" s="131"/>
      <c r="B1045" s="203" t="s">
        <v>581</v>
      </c>
      <c r="C1045" s="59" t="s">
        <v>582</v>
      </c>
      <c r="D1045" s="50"/>
      <c r="E1045" s="49" t="s">
        <v>6</v>
      </c>
      <c r="F1045" s="22" t="s">
        <v>13</v>
      </c>
      <c r="G1045" s="23">
        <v>2</v>
      </c>
      <c r="H1045" s="24">
        <v>15.75</v>
      </c>
      <c r="I1045" s="25"/>
      <c r="J1045" s="26">
        <f t="shared" si="305"/>
        <v>0</v>
      </c>
      <c r="K1045" s="26">
        <f t="shared" si="307"/>
        <v>14.962499999999999</v>
      </c>
      <c r="L1045" s="27"/>
      <c r="M1045" s="28">
        <f t="shared" si="252"/>
        <v>0</v>
      </c>
      <c r="N1045" s="26">
        <f t="shared" si="308"/>
        <v>13.86</v>
      </c>
      <c r="O1045" s="25"/>
      <c r="P1045" s="26">
        <f t="shared" si="306"/>
        <v>0</v>
      </c>
    </row>
    <row r="1046" spans="1:16" s="313" customFormat="1" ht="93.75" customHeight="1" x14ac:dyDescent="0.2">
      <c r="A1046" s="132"/>
      <c r="B1046" s="203" t="s">
        <v>689</v>
      </c>
      <c r="C1046" s="59" t="s">
        <v>690</v>
      </c>
      <c r="D1046" s="50"/>
      <c r="E1046" s="49" t="s">
        <v>6</v>
      </c>
      <c r="F1046" s="22" t="s">
        <v>13</v>
      </c>
      <c r="G1046" s="23">
        <v>2</v>
      </c>
      <c r="H1046" s="24">
        <v>10.59</v>
      </c>
      <c r="I1046" s="25"/>
      <c r="J1046" s="26">
        <f t="shared" ref="J1046:J1080" si="309">+H1046*I1046</f>
        <v>0</v>
      </c>
      <c r="K1046" s="26">
        <f t="shared" si="307"/>
        <v>10.060499999999999</v>
      </c>
      <c r="L1046" s="27"/>
      <c r="M1046" s="28">
        <f t="shared" si="252"/>
        <v>0</v>
      </c>
      <c r="N1046" s="26">
        <f t="shared" si="308"/>
        <v>9.3192000000000004</v>
      </c>
      <c r="O1046" s="25"/>
      <c r="P1046" s="26">
        <f t="shared" si="306"/>
        <v>0</v>
      </c>
    </row>
    <row r="1047" spans="1:16" ht="93.75" customHeight="1" x14ac:dyDescent="0.2">
      <c r="A1047" s="144"/>
      <c r="B1047" s="203" t="s">
        <v>277</v>
      </c>
      <c r="C1047" s="59" t="s">
        <v>276</v>
      </c>
      <c r="D1047" s="50"/>
      <c r="E1047" s="49" t="s">
        <v>6</v>
      </c>
      <c r="F1047" s="22" t="s">
        <v>13</v>
      </c>
      <c r="G1047" s="23">
        <v>2</v>
      </c>
      <c r="H1047" s="24">
        <v>8.86</v>
      </c>
      <c r="I1047" s="25"/>
      <c r="J1047" s="26">
        <f t="shared" si="309"/>
        <v>0</v>
      </c>
      <c r="K1047" s="26">
        <f t="shared" si="307"/>
        <v>8.4169999999999998</v>
      </c>
      <c r="L1047" s="27"/>
      <c r="M1047" s="28">
        <f t="shared" ref="M1047:M1052" si="310">K1047*L1047</f>
        <v>0</v>
      </c>
      <c r="N1047" s="26">
        <f t="shared" si="308"/>
        <v>7.7967999999999993</v>
      </c>
      <c r="O1047" s="25"/>
      <c r="P1047" s="26">
        <f t="shared" si="306"/>
        <v>0</v>
      </c>
    </row>
    <row r="1048" spans="1:16" ht="93.75" customHeight="1" x14ac:dyDescent="0.2">
      <c r="A1048" s="144"/>
      <c r="B1048" s="203" t="s">
        <v>1608</v>
      </c>
      <c r="C1048" s="59" t="s">
        <v>1609</v>
      </c>
      <c r="D1048" s="50"/>
      <c r="E1048" s="49" t="s">
        <v>6</v>
      </c>
      <c r="F1048" s="22" t="s">
        <v>13</v>
      </c>
      <c r="G1048" s="23">
        <v>2</v>
      </c>
      <c r="H1048" s="24">
        <v>10.79</v>
      </c>
      <c r="I1048" s="25"/>
      <c r="J1048" s="26">
        <f t="shared" si="309"/>
        <v>0</v>
      </c>
      <c r="K1048" s="26">
        <f t="shared" si="307"/>
        <v>10.250499999999999</v>
      </c>
      <c r="L1048" s="27"/>
      <c r="M1048" s="28">
        <f t="shared" si="310"/>
        <v>0</v>
      </c>
      <c r="N1048" s="26">
        <f t="shared" si="308"/>
        <v>9.4951999999999988</v>
      </c>
      <c r="O1048" s="25"/>
      <c r="P1048" s="26">
        <f t="shared" si="306"/>
        <v>0</v>
      </c>
    </row>
    <row r="1049" spans="1:16" ht="93.75" customHeight="1" x14ac:dyDescent="0.2">
      <c r="A1049" s="144"/>
      <c r="B1049" s="203" t="s">
        <v>1610</v>
      </c>
      <c r="C1049" s="59" t="s">
        <v>1611</v>
      </c>
      <c r="D1049" s="50"/>
      <c r="E1049" s="49" t="s">
        <v>6</v>
      </c>
      <c r="F1049" s="22" t="s">
        <v>13</v>
      </c>
      <c r="G1049" s="23">
        <v>2</v>
      </c>
      <c r="H1049" s="24">
        <v>9.81</v>
      </c>
      <c r="I1049" s="25"/>
      <c r="J1049" s="26">
        <f t="shared" si="309"/>
        <v>0</v>
      </c>
      <c r="K1049" s="26">
        <f t="shared" si="307"/>
        <v>9.3194999999999997</v>
      </c>
      <c r="L1049" s="27"/>
      <c r="M1049" s="28">
        <f t="shared" si="310"/>
        <v>0</v>
      </c>
      <c r="N1049" s="26">
        <f t="shared" si="308"/>
        <v>8.6328000000000014</v>
      </c>
      <c r="O1049" s="25"/>
      <c r="P1049" s="26">
        <f t="shared" si="306"/>
        <v>0</v>
      </c>
    </row>
    <row r="1050" spans="1:16" ht="93.75" customHeight="1" x14ac:dyDescent="0.2">
      <c r="A1050" s="144"/>
      <c r="B1050" s="203" t="s">
        <v>1612</v>
      </c>
      <c r="C1050" s="59" t="s">
        <v>1613</v>
      </c>
      <c r="D1050" s="50"/>
      <c r="E1050" s="49" t="s">
        <v>6</v>
      </c>
      <c r="F1050" s="22" t="s">
        <v>13</v>
      </c>
      <c r="G1050" s="23">
        <v>2</v>
      </c>
      <c r="H1050" s="24">
        <v>10.95</v>
      </c>
      <c r="I1050" s="25"/>
      <c r="J1050" s="26">
        <f t="shared" si="309"/>
        <v>0</v>
      </c>
      <c r="K1050" s="26">
        <f t="shared" si="307"/>
        <v>10.402499999999998</v>
      </c>
      <c r="L1050" s="27"/>
      <c r="M1050" s="28">
        <f t="shared" si="310"/>
        <v>0</v>
      </c>
      <c r="N1050" s="26">
        <f t="shared" si="308"/>
        <v>9.6359999999999992</v>
      </c>
      <c r="O1050" s="25"/>
      <c r="P1050" s="26">
        <f t="shared" si="306"/>
        <v>0</v>
      </c>
    </row>
    <row r="1051" spans="1:16" ht="93.75" customHeight="1" x14ac:dyDescent="0.2">
      <c r="A1051" s="144"/>
      <c r="B1051" s="246" t="s">
        <v>1985</v>
      </c>
      <c r="C1051" s="247" t="s">
        <v>1986</v>
      </c>
      <c r="D1051" s="248"/>
      <c r="E1051" s="249" t="s">
        <v>6</v>
      </c>
      <c r="F1051" s="233" t="s">
        <v>13</v>
      </c>
      <c r="G1051" s="234">
        <v>2</v>
      </c>
      <c r="H1051" s="235">
        <v>8.94</v>
      </c>
      <c r="I1051" s="25"/>
      <c r="J1051" s="236">
        <f t="shared" si="309"/>
        <v>0</v>
      </c>
      <c r="K1051" s="236">
        <f t="shared" si="307"/>
        <v>8.4929999999999986</v>
      </c>
      <c r="L1051" s="27"/>
      <c r="M1051" s="237">
        <f t="shared" si="310"/>
        <v>0</v>
      </c>
      <c r="N1051" s="236">
        <f t="shared" si="308"/>
        <v>7.8671999999999995</v>
      </c>
      <c r="O1051" s="25"/>
      <c r="P1051" s="236">
        <f t="shared" si="306"/>
        <v>0</v>
      </c>
    </row>
    <row r="1052" spans="1:16" ht="93.75" customHeight="1" x14ac:dyDescent="0.2">
      <c r="A1052" s="144"/>
      <c r="B1052" s="246" t="s">
        <v>2333</v>
      </c>
      <c r="C1052" s="247" t="s">
        <v>2332</v>
      </c>
      <c r="D1052" s="248"/>
      <c r="E1052" s="249" t="s">
        <v>6</v>
      </c>
      <c r="F1052" s="233" t="s">
        <v>13</v>
      </c>
      <c r="G1052" s="234">
        <v>2</v>
      </c>
      <c r="H1052" s="235">
        <v>5.1100000000000003</v>
      </c>
      <c r="I1052" s="25"/>
      <c r="J1052" s="236">
        <f t="shared" si="309"/>
        <v>0</v>
      </c>
      <c r="K1052" s="236">
        <f t="shared" si="307"/>
        <v>4.8544999999999998</v>
      </c>
      <c r="L1052" s="27"/>
      <c r="M1052" s="237">
        <f t="shared" si="310"/>
        <v>0</v>
      </c>
      <c r="N1052" s="236">
        <f t="shared" si="308"/>
        <v>4.4968000000000004</v>
      </c>
      <c r="O1052" s="25"/>
      <c r="P1052" s="236">
        <f t="shared" si="306"/>
        <v>0</v>
      </c>
    </row>
    <row r="1053" spans="1:16" ht="93.75" customHeight="1" x14ac:dyDescent="0.2">
      <c r="A1053" s="144"/>
      <c r="B1053" s="203" t="s">
        <v>1370</v>
      </c>
      <c r="C1053" s="59" t="s">
        <v>1371</v>
      </c>
      <c r="D1053" s="50"/>
      <c r="E1053" s="49" t="s">
        <v>8</v>
      </c>
      <c r="F1053" s="22" t="s">
        <v>13</v>
      </c>
      <c r="G1053" s="23">
        <v>2</v>
      </c>
      <c r="H1053" s="24">
        <v>20.03</v>
      </c>
      <c r="I1053" s="25"/>
      <c r="J1053" s="26">
        <f t="shared" si="309"/>
        <v>0</v>
      </c>
      <c r="K1053" s="26">
        <f t="shared" si="307"/>
        <v>19.028500000000001</v>
      </c>
      <c r="L1053" s="27"/>
      <c r="M1053" s="28">
        <f t="shared" si="252"/>
        <v>0</v>
      </c>
      <c r="N1053" s="26">
        <f t="shared" si="308"/>
        <v>17.6264</v>
      </c>
      <c r="O1053" s="25"/>
      <c r="P1053" s="26">
        <f t="shared" si="306"/>
        <v>0</v>
      </c>
    </row>
    <row r="1054" spans="1:16" ht="93.75" customHeight="1" x14ac:dyDescent="0.2">
      <c r="A1054" s="144"/>
      <c r="B1054" s="246" t="s">
        <v>1006</v>
      </c>
      <c r="C1054" s="247" t="s">
        <v>125</v>
      </c>
      <c r="D1054" s="248"/>
      <c r="E1054" s="249" t="s">
        <v>419</v>
      </c>
      <c r="F1054" s="233" t="s">
        <v>13</v>
      </c>
      <c r="G1054" s="234">
        <v>2</v>
      </c>
      <c r="H1054" s="235">
        <v>12.54</v>
      </c>
      <c r="I1054" s="25"/>
      <c r="J1054" s="236">
        <f t="shared" si="309"/>
        <v>0</v>
      </c>
      <c r="K1054" s="236">
        <f t="shared" si="307"/>
        <v>11.912999999999998</v>
      </c>
      <c r="L1054" s="27"/>
      <c r="M1054" s="237">
        <f t="shared" si="252"/>
        <v>0</v>
      </c>
      <c r="N1054" s="236">
        <f t="shared" si="308"/>
        <v>11.0352</v>
      </c>
      <c r="O1054" s="25"/>
      <c r="P1054" s="236">
        <f t="shared" si="306"/>
        <v>0</v>
      </c>
    </row>
    <row r="1055" spans="1:16" ht="93.75" customHeight="1" x14ac:dyDescent="0.2">
      <c r="A1055" s="144"/>
      <c r="B1055" s="402" t="s">
        <v>1011</v>
      </c>
      <c r="C1055" s="403" t="s">
        <v>1012</v>
      </c>
      <c r="D1055" s="404"/>
      <c r="E1055" s="400" t="s">
        <v>419</v>
      </c>
      <c r="F1055" s="322" t="s">
        <v>13</v>
      </c>
      <c r="G1055" s="323">
        <v>2</v>
      </c>
      <c r="H1055" s="324">
        <v>11.67</v>
      </c>
      <c r="I1055" s="25"/>
      <c r="J1055" s="26">
        <f t="shared" si="309"/>
        <v>0</v>
      </c>
      <c r="K1055" s="26">
        <f t="shared" si="307"/>
        <v>11.086499999999999</v>
      </c>
      <c r="L1055" s="27"/>
      <c r="M1055" s="28">
        <f t="shared" si="252"/>
        <v>0</v>
      </c>
      <c r="N1055" s="26">
        <f t="shared" si="308"/>
        <v>10.269600000000001</v>
      </c>
      <c r="O1055" s="25"/>
      <c r="P1055" s="26">
        <f t="shared" si="306"/>
        <v>0</v>
      </c>
    </row>
    <row r="1056" spans="1:16" ht="93.75" customHeight="1" x14ac:dyDescent="0.2">
      <c r="A1056" s="144"/>
      <c r="B1056" s="203" t="s">
        <v>1150</v>
      </c>
      <c r="C1056" s="59" t="s">
        <v>1149</v>
      </c>
      <c r="D1056" s="50"/>
      <c r="E1056" s="49" t="s">
        <v>419</v>
      </c>
      <c r="F1056" s="22" t="s">
        <v>13</v>
      </c>
      <c r="G1056" s="23">
        <v>2</v>
      </c>
      <c r="H1056" s="24">
        <v>11.32</v>
      </c>
      <c r="I1056" s="25"/>
      <c r="J1056" s="26">
        <f t="shared" si="309"/>
        <v>0</v>
      </c>
      <c r="K1056" s="26">
        <f t="shared" si="307"/>
        <v>10.754</v>
      </c>
      <c r="L1056" s="27"/>
      <c r="M1056" s="28">
        <f>K1056*L1056</f>
        <v>0</v>
      </c>
      <c r="N1056" s="26">
        <f t="shared" si="308"/>
        <v>9.9616000000000007</v>
      </c>
      <c r="O1056" s="25"/>
      <c r="P1056" s="26">
        <f>+N1056*O1056</f>
        <v>0</v>
      </c>
    </row>
    <row r="1057" spans="1:16" ht="93.75" customHeight="1" x14ac:dyDescent="0.2">
      <c r="A1057" s="144"/>
      <c r="B1057" s="203" t="s">
        <v>1152</v>
      </c>
      <c r="C1057" s="59" t="s">
        <v>1151</v>
      </c>
      <c r="D1057" s="50"/>
      <c r="E1057" s="49" t="s">
        <v>419</v>
      </c>
      <c r="F1057" s="22" t="s">
        <v>13</v>
      </c>
      <c r="G1057" s="23">
        <v>2</v>
      </c>
      <c r="H1057" s="24">
        <v>28.54</v>
      </c>
      <c r="I1057" s="25"/>
      <c r="J1057" s="26">
        <f t="shared" si="309"/>
        <v>0</v>
      </c>
      <c r="K1057" s="26">
        <f t="shared" si="307"/>
        <v>27.113</v>
      </c>
      <c r="L1057" s="27"/>
      <c r="M1057" s="28">
        <f>K1057*L1057</f>
        <v>0</v>
      </c>
      <c r="N1057" s="26">
        <f t="shared" si="308"/>
        <v>25.115199999999998</v>
      </c>
      <c r="O1057" s="25"/>
      <c r="P1057" s="26">
        <f>+N1057*O1057</f>
        <v>0</v>
      </c>
    </row>
    <row r="1058" spans="1:16" ht="93.75" customHeight="1" x14ac:dyDescent="0.2">
      <c r="A1058" s="124"/>
      <c r="B1058" s="203" t="s">
        <v>1576</v>
      </c>
      <c r="C1058" s="59" t="s">
        <v>125</v>
      </c>
      <c r="D1058" s="50"/>
      <c r="E1058" s="49" t="s">
        <v>8</v>
      </c>
      <c r="F1058" s="22" t="s">
        <v>13</v>
      </c>
      <c r="G1058" s="23">
        <v>2</v>
      </c>
      <c r="H1058" s="24">
        <v>16.71</v>
      </c>
      <c r="I1058" s="25"/>
      <c r="J1058" s="26">
        <f t="shared" si="309"/>
        <v>0</v>
      </c>
      <c r="K1058" s="26">
        <f t="shared" si="307"/>
        <v>15.874499999999999</v>
      </c>
      <c r="L1058" s="27"/>
      <c r="M1058" s="28">
        <f t="shared" si="252"/>
        <v>0</v>
      </c>
      <c r="N1058" s="26">
        <f t="shared" si="308"/>
        <v>14.704800000000001</v>
      </c>
      <c r="O1058" s="25"/>
      <c r="P1058" s="26">
        <f t="shared" si="306"/>
        <v>0</v>
      </c>
    </row>
    <row r="1059" spans="1:16" ht="93.75" customHeight="1" x14ac:dyDescent="0.2">
      <c r="A1059" s="124"/>
      <c r="B1059" s="203" t="s">
        <v>1574</v>
      </c>
      <c r="C1059" s="59" t="s">
        <v>1575</v>
      </c>
      <c r="D1059" s="50"/>
      <c r="E1059" s="49" t="s">
        <v>12</v>
      </c>
      <c r="F1059" s="22" t="s">
        <v>13</v>
      </c>
      <c r="G1059" s="23">
        <v>2</v>
      </c>
      <c r="H1059" s="24">
        <v>13.08</v>
      </c>
      <c r="I1059" s="25"/>
      <c r="J1059" s="26">
        <f t="shared" si="309"/>
        <v>0</v>
      </c>
      <c r="K1059" s="26">
        <f t="shared" si="307"/>
        <v>12.426</v>
      </c>
      <c r="L1059" s="27"/>
      <c r="M1059" s="28">
        <f t="shared" si="252"/>
        <v>0</v>
      </c>
      <c r="N1059" s="26">
        <f t="shared" si="308"/>
        <v>11.510400000000001</v>
      </c>
      <c r="O1059" s="25"/>
      <c r="P1059" s="26">
        <f t="shared" si="306"/>
        <v>0</v>
      </c>
    </row>
    <row r="1060" spans="1:16" ht="93.75" customHeight="1" x14ac:dyDescent="0.2">
      <c r="A1060" s="124"/>
      <c r="B1060" s="246" t="s">
        <v>1989</v>
      </c>
      <c r="C1060" s="247" t="s">
        <v>1990</v>
      </c>
      <c r="D1060" s="248"/>
      <c r="E1060" s="249" t="s">
        <v>12</v>
      </c>
      <c r="F1060" s="233" t="s">
        <v>13</v>
      </c>
      <c r="G1060" s="234">
        <v>2</v>
      </c>
      <c r="H1060" s="235">
        <v>23.68</v>
      </c>
      <c r="I1060" s="25"/>
      <c r="J1060" s="236">
        <f t="shared" si="309"/>
        <v>0</v>
      </c>
      <c r="K1060" s="236">
        <f t="shared" si="307"/>
        <v>22.495999999999999</v>
      </c>
      <c r="L1060" s="27"/>
      <c r="M1060" s="237">
        <f t="shared" si="252"/>
        <v>0</v>
      </c>
      <c r="N1060" s="236">
        <f t="shared" si="308"/>
        <v>20.8384</v>
      </c>
      <c r="O1060" s="25"/>
      <c r="P1060" s="236">
        <f t="shared" si="306"/>
        <v>0</v>
      </c>
    </row>
    <row r="1061" spans="1:16" ht="93.75" customHeight="1" x14ac:dyDescent="0.2">
      <c r="A1061" s="124"/>
      <c r="B1061" s="203" t="s">
        <v>1039</v>
      </c>
      <c r="C1061" s="59" t="s">
        <v>1040</v>
      </c>
      <c r="D1061" s="50"/>
      <c r="E1061" s="49" t="s">
        <v>12</v>
      </c>
      <c r="F1061" s="22" t="s">
        <v>13</v>
      </c>
      <c r="G1061" s="23">
        <v>2</v>
      </c>
      <c r="H1061" s="24">
        <v>9.84</v>
      </c>
      <c r="I1061" s="25"/>
      <c r="J1061" s="26">
        <f t="shared" si="309"/>
        <v>0</v>
      </c>
      <c r="K1061" s="26">
        <f t="shared" si="307"/>
        <v>9.347999999999999</v>
      </c>
      <c r="L1061" s="27"/>
      <c r="M1061" s="28">
        <f t="shared" si="252"/>
        <v>0</v>
      </c>
      <c r="N1061" s="26">
        <f t="shared" si="308"/>
        <v>8.6592000000000002</v>
      </c>
      <c r="O1061" s="25"/>
      <c r="P1061" s="26">
        <f t="shared" si="306"/>
        <v>0</v>
      </c>
    </row>
    <row r="1062" spans="1:16" ht="93.75" customHeight="1" x14ac:dyDescent="0.2">
      <c r="A1062" s="124"/>
      <c r="B1062" s="203" t="s">
        <v>1041</v>
      </c>
      <c r="C1062" s="59" t="s">
        <v>1042</v>
      </c>
      <c r="D1062" s="50"/>
      <c r="E1062" s="49" t="s">
        <v>12</v>
      </c>
      <c r="F1062" s="22" t="s">
        <v>13</v>
      </c>
      <c r="G1062" s="23">
        <v>2</v>
      </c>
      <c r="H1062" s="24">
        <v>9.84</v>
      </c>
      <c r="I1062" s="25"/>
      <c r="J1062" s="26">
        <f t="shared" si="309"/>
        <v>0</v>
      </c>
      <c r="K1062" s="26">
        <f t="shared" si="307"/>
        <v>9.347999999999999</v>
      </c>
      <c r="L1062" s="27"/>
      <c r="M1062" s="28">
        <f t="shared" si="252"/>
        <v>0</v>
      </c>
      <c r="N1062" s="26">
        <f t="shared" si="308"/>
        <v>8.6592000000000002</v>
      </c>
      <c r="O1062" s="25"/>
      <c r="P1062" s="26">
        <f t="shared" si="306"/>
        <v>0</v>
      </c>
    </row>
    <row r="1063" spans="1:16" ht="93.75" customHeight="1" x14ac:dyDescent="0.2">
      <c r="A1063" s="124"/>
      <c r="B1063" s="203" t="s">
        <v>1043</v>
      </c>
      <c r="C1063" s="59" t="s">
        <v>1163</v>
      </c>
      <c r="D1063" s="50"/>
      <c r="E1063" s="49" t="s">
        <v>12</v>
      </c>
      <c r="F1063" s="22" t="s">
        <v>13</v>
      </c>
      <c r="G1063" s="23">
        <v>2</v>
      </c>
      <c r="H1063" s="24">
        <v>10.83</v>
      </c>
      <c r="I1063" s="25"/>
      <c r="J1063" s="26">
        <f t="shared" si="309"/>
        <v>0</v>
      </c>
      <c r="K1063" s="26">
        <f t="shared" si="307"/>
        <v>10.288499999999999</v>
      </c>
      <c r="L1063" s="27"/>
      <c r="M1063" s="28">
        <f t="shared" si="252"/>
        <v>0</v>
      </c>
      <c r="N1063" s="26">
        <f t="shared" si="308"/>
        <v>9.5304000000000002</v>
      </c>
      <c r="O1063" s="25"/>
      <c r="P1063" s="26">
        <f t="shared" si="306"/>
        <v>0</v>
      </c>
    </row>
    <row r="1064" spans="1:16" ht="93.75" customHeight="1" x14ac:dyDescent="0.2">
      <c r="A1064" s="124"/>
      <c r="B1064" s="203" t="s">
        <v>1626</v>
      </c>
      <c r="C1064" s="59" t="s">
        <v>1627</v>
      </c>
      <c r="D1064" s="50"/>
      <c r="E1064" s="49" t="s">
        <v>12</v>
      </c>
      <c r="F1064" s="22" t="s">
        <v>13</v>
      </c>
      <c r="G1064" s="23">
        <v>2</v>
      </c>
      <c r="H1064" s="24">
        <v>13.08</v>
      </c>
      <c r="I1064" s="25"/>
      <c r="J1064" s="26">
        <f t="shared" si="309"/>
        <v>0</v>
      </c>
      <c r="K1064" s="26">
        <f t="shared" si="307"/>
        <v>12.426</v>
      </c>
      <c r="L1064" s="27"/>
      <c r="M1064" s="28">
        <f t="shared" si="252"/>
        <v>0</v>
      </c>
      <c r="N1064" s="26">
        <f t="shared" si="308"/>
        <v>11.510400000000001</v>
      </c>
      <c r="O1064" s="25"/>
      <c r="P1064" s="26">
        <f t="shared" si="306"/>
        <v>0</v>
      </c>
    </row>
    <row r="1065" spans="1:16" ht="93.75" customHeight="1" x14ac:dyDescent="0.2">
      <c r="A1065" s="124"/>
      <c r="B1065" s="203" t="s">
        <v>1577</v>
      </c>
      <c r="C1065" s="59" t="s">
        <v>1578</v>
      </c>
      <c r="D1065" s="50"/>
      <c r="E1065" s="49" t="s">
        <v>1579</v>
      </c>
      <c r="F1065" s="22" t="s">
        <v>13</v>
      </c>
      <c r="G1065" s="23">
        <v>2</v>
      </c>
      <c r="H1065" s="24">
        <v>10.79</v>
      </c>
      <c r="I1065" s="25"/>
      <c r="J1065" s="26">
        <f t="shared" si="309"/>
        <v>0</v>
      </c>
      <c r="K1065" s="26">
        <f t="shared" si="307"/>
        <v>10.250499999999999</v>
      </c>
      <c r="L1065" s="27"/>
      <c r="M1065" s="28">
        <f t="shared" si="252"/>
        <v>0</v>
      </c>
      <c r="N1065" s="26">
        <f t="shared" si="308"/>
        <v>9.4951999999999988</v>
      </c>
      <c r="O1065" s="25"/>
      <c r="P1065" s="26">
        <f t="shared" si="306"/>
        <v>0</v>
      </c>
    </row>
    <row r="1066" spans="1:16" ht="93.75" customHeight="1" x14ac:dyDescent="0.2">
      <c r="A1066" s="124"/>
      <c r="B1066" s="203" t="s">
        <v>1606</v>
      </c>
      <c r="C1066" s="59" t="s">
        <v>1607</v>
      </c>
      <c r="D1066" s="50"/>
      <c r="E1066" s="49" t="s">
        <v>1625</v>
      </c>
      <c r="F1066" s="22" t="s">
        <v>13</v>
      </c>
      <c r="G1066" s="23">
        <v>2</v>
      </c>
      <c r="H1066" s="24">
        <v>10.79</v>
      </c>
      <c r="I1066" s="25"/>
      <c r="J1066" s="26">
        <f t="shared" si="309"/>
        <v>0</v>
      </c>
      <c r="K1066" s="26">
        <f t="shared" si="307"/>
        <v>10.250499999999999</v>
      </c>
      <c r="L1066" s="27"/>
      <c r="M1066" s="28">
        <f t="shared" si="252"/>
        <v>0</v>
      </c>
      <c r="N1066" s="26">
        <f t="shared" si="308"/>
        <v>9.4951999999999988</v>
      </c>
      <c r="O1066" s="25"/>
      <c r="P1066" s="26">
        <f t="shared" si="306"/>
        <v>0</v>
      </c>
    </row>
    <row r="1067" spans="1:16" ht="93.75" customHeight="1" x14ac:dyDescent="0.2">
      <c r="A1067" s="124"/>
      <c r="B1067" s="203" t="s">
        <v>1688</v>
      </c>
      <c r="C1067" s="59" t="s">
        <v>1687</v>
      </c>
      <c r="D1067" s="50"/>
      <c r="E1067" s="49" t="s">
        <v>14</v>
      </c>
      <c r="F1067" s="22" t="s">
        <v>13</v>
      </c>
      <c r="G1067" s="23">
        <v>2</v>
      </c>
      <c r="H1067" s="24">
        <v>4.5199999999999996</v>
      </c>
      <c r="I1067" s="25"/>
      <c r="J1067" s="26">
        <f t="shared" si="309"/>
        <v>0</v>
      </c>
      <c r="K1067" s="26">
        <f t="shared" si="307"/>
        <v>4.2939999999999996</v>
      </c>
      <c r="L1067" s="27"/>
      <c r="M1067" s="28">
        <f t="shared" si="252"/>
        <v>0</v>
      </c>
      <c r="N1067" s="26">
        <f t="shared" si="308"/>
        <v>3.9775999999999998</v>
      </c>
      <c r="O1067" s="25"/>
      <c r="P1067" s="26">
        <f t="shared" si="306"/>
        <v>0</v>
      </c>
    </row>
    <row r="1068" spans="1:16" ht="93.75" customHeight="1" x14ac:dyDescent="0.2">
      <c r="A1068" s="124"/>
      <c r="B1068" s="203" t="s">
        <v>1372</v>
      </c>
      <c r="C1068" s="59" t="s">
        <v>1373</v>
      </c>
      <c r="D1068" s="50"/>
      <c r="E1068" s="49" t="s">
        <v>14</v>
      </c>
      <c r="F1068" s="22" t="s">
        <v>13</v>
      </c>
      <c r="G1068" s="23">
        <v>2</v>
      </c>
      <c r="H1068" s="24">
        <v>11.81</v>
      </c>
      <c r="I1068" s="25"/>
      <c r="J1068" s="26">
        <f t="shared" si="309"/>
        <v>0</v>
      </c>
      <c r="K1068" s="26">
        <f t="shared" si="307"/>
        <v>11.2195</v>
      </c>
      <c r="L1068" s="27"/>
      <c r="M1068" s="28">
        <f t="shared" si="252"/>
        <v>0</v>
      </c>
      <c r="N1068" s="26">
        <f t="shared" si="308"/>
        <v>10.392800000000001</v>
      </c>
      <c r="O1068" s="25"/>
      <c r="P1068" s="26">
        <f t="shared" si="306"/>
        <v>0</v>
      </c>
    </row>
    <row r="1069" spans="1:16" ht="93.75" customHeight="1" x14ac:dyDescent="0.2">
      <c r="A1069" s="124"/>
      <c r="B1069" s="246" t="s">
        <v>2317</v>
      </c>
      <c r="C1069" s="247" t="s">
        <v>2318</v>
      </c>
      <c r="D1069" s="248"/>
      <c r="E1069" s="249" t="s">
        <v>14</v>
      </c>
      <c r="F1069" s="233" t="s">
        <v>13</v>
      </c>
      <c r="G1069" s="234">
        <v>2</v>
      </c>
      <c r="H1069" s="235">
        <v>16.34</v>
      </c>
      <c r="I1069" s="25"/>
      <c r="J1069" s="236">
        <f t="shared" si="309"/>
        <v>0</v>
      </c>
      <c r="K1069" s="236">
        <f t="shared" si="307"/>
        <v>15.523</v>
      </c>
      <c r="L1069" s="27"/>
      <c r="M1069" s="237">
        <f t="shared" si="252"/>
        <v>0</v>
      </c>
      <c r="N1069" s="236">
        <f t="shared" si="308"/>
        <v>14.379199999999999</v>
      </c>
      <c r="O1069" s="25"/>
      <c r="P1069" s="236">
        <f t="shared" si="306"/>
        <v>0</v>
      </c>
    </row>
    <row r="1070" spans="1:16" ht="93.75" customHeight="1" x14ac:dyDescent="0.2">
      <c r="A1070" s="124"/>
      <c r="B1070" s="246" t="s">
        <v>2327</v>
      </c>
      <c r="C1070" s="247" t="s">
        <v>2328</v>
      </c>
      <c r="D1070" s="248"/>
      <c r="E1070" s="249" t="s">
        <v>14</v>
      </c>
      <c r="F1070" s="233" t="s">
        <v>13</v>
      </c>
      <c r="G1070" s="234">
        <v>2</v>
      </c>
      <c r="H1070" s="235">
        <v>8.42</v>
      </c>
      <c r="I1070" s="25"/>
      <c r="J1070" s="236">
        <f t="shared" si="309"/>
        <v>0</v>
      </c>
      <c r="K1070" s="236">
        <f t="shared" si="307"/>
        <v>7.9989999999999997</v>
      </c>
      <c r="L1070" s="27"/>
      <c r="M1070" s="237">
        <f t="shared" si="252"/>
        <v>0</v>
      </c>
      <c r="N1070" s="236">
        <f t="shared" si="308"/>
        <v>7.4096000000000002</v>
      </c>
      <c r="O1070" s="25"/>
      <c r="P1070" s="236">
        <f t="shared" si="306"/>
        <v>0</v>
      </c>
    </row>
    <row r="1071" spans="1:16" ht="93.75" customHeight="1" x14ac:dyDescent="0.2">
      <c r="A1071" s="124"/>
      <c r="B1071" s="402" t="s">
        <v>1380</v>
      </c>
      <c r="C1071" s="403" t="s">
        <v>1383</v>
      </c>
      <c r="D1071" s="404"/>
      <c r="E1071" s="400" t="s">
        <v>14</v>
      </c>
      <c r="F1071" s="322" t="s">
        <v>13</v>
      </c>
      <c r="G1071" s="323">
        <v>2</v>
      </c>
      <c r="H1071" s="324">
        <v>12.9</v>
      </c>
      <c r="I1071" s="25"/>
      <c r="J1071" s="26">
        <f t="shared" si="309"/>
        <v>0</v>
      </c>
      <c r="K1071" s="26">
        <f t="shared" si="307"/>
        <v>12.254999999999999</v>
      </c>
      <c r="L1071" s="27"/>
      <c r="M1071" s="28">
        <f t="shared" si="252"/>
        <v>0</v>
      </c>
      <c r="N1071" s="26">
        <f t="shared" si="308"/>
        <v>11.352</v>
      </c>
      <c r="O1071" s="25"/>
      <c r="P1071" s="26">
        <f t="shared" si="306"/>
        <v>0</v>
      </c>
    </row>
    <row r="1072" spans="1:16" ht="93.75" customHeight="1" x14ac:dyDescent="0.2">
      <c r="A1072" s="124"/>
      <c r="B1072" s="402" t="s">
        <v>1903</v>
      </c>
      <c r="C1072" s="403" t="s">
        <v>1904</v>
      </c>
      <c r="D1072" s="404"/>
      <c r="E1072" s="400" t="s">
        <v>14</v>
      </c>
      <c r="F1072" s="322" t="s">
        <v>13</v>
      </c>
      <c r="G1072" s="323">
        <v>2</v>
      </c>
      <c r="H1072" s="324">
        <v>47.73</v>
      </c>
      <c r="I1072" s="25"/>
      <c r="J1072" s="26">
        <f t="shared" si="309"/>
        <v>0</v>
      </c>
      <c r="K1072" s="26">
        <f t="shared" si="307"/>
        <v>45.343499999999992</v>
      </c>
      <c r="L1072" s="27"/>
      <c r="M1072" s="28">
        <f t="shared" si="252"/>
        <v>0</v>
      </c>
      <c r="N1072" s="26">
        <f t="shared" si="308"/>
        <v>42.002399999999994</v>
      </c>
      <c r="O1072" s="25"/>
      <c r="P1072" s="26">
        <f t="shared" si="306"/>
        <v>0</v>
      </c>
    </row>
    <row r="1073" spans="1:16" ht="93.75" customHeight="1" x14ac:dyDescent="0.2">
      <c r="A1073" s="124"/>
      <c r="B1073" s="402" t="s">
        <v>1381</v>
      </c>
      <c r="C1073" s="403" t="s">
        <v>1384</v>
      </c>
      <c r="D1073" s="404"/>
      <c r="E1073" s="400" t="s">
        <v>14</v>
      </c>
      <c r="F1073" s="322" t="s">
        <v>13</v>
      </c>
      <c r="G1073" s="323">
        <v>2</v>
      </c>
      <c r="H1073" s="324">
        <v>9.2100000000000009</v>
      </c>
      <c r="I1073" s="25"/>
      <c r="J1073" s="26">
        <f t="shared" si="309"/>
        <v>0</v>
      </c>
      <c r="K1073" s="26">
        <f t="shared" si="307"/>
        <v>8.7495000000000012</v>
      </c>
      <c r="L1073" s="27"/>
      <c r="M1073" s="28">
        <f t="shared" si="252"/>
        <v>0</v>
      </c>
      <c r="N1073" s="26">
        <f t="shared" si="308"/>
        <v>8.1048000000000009</v>
      </c>
      <c r="O1073" s="25"/>
      <c r="P1073" s="26">
        <f t="shared" si="306"/>
        <v>0</v>
      </c>
    </row>
    <row r="1074" spans="1:16" ht="93.75" customHeight="1" x14ac:dyDescent="0.2">
      <c r="A1074" s="124"/>
      <c r="B1074" s="402" t="s">
        <v>1382</v>
      </c>
      <c r="C1074" s="403" t="s">
        <v>1385</v>
      </c>
      <c r="D1074" s="404"/>
      <c r="E1074" s="400" t="s">
        <v>14</v>
      </c>
      <c r="F1074" s="322" t="s">
        <v>13</v>
      </c>
      <c r="G1074" s="323">
        <v>2</v>
      </c>
      <c r="H1074" s="324">
        <v>9.2100000000000009</v>
      </c>
      <c r="I1074" s="25"/>
      <c r="J1074" s="26">
        <f t="shared" si="309"/>
        <v>0</v>
      </c>
      <c r="K1074" s="26">
        <f t="shared" si="307"/>
        <v>8.7495000000000012</v>
      </c>
      <c r="L1074" s="27"/>
      <c r="M1074" s="28">
        <f t="shared" si="252"/>
        <v>0</v>
      </c>
      <c r="N1074" s="26">
        <f t="shared" si="308"/>
        <v>8.1048000000000009</v>
      </c>
      <c r="O1074" s="25"/>
      <c r="P1074" s="26">
        <f t="shared" si="306"/>
        <v>0</v>
      </c>
    </row>
    <row r="1075" spans="1:16" ht="93.75" customHeight="1" x14ac:dyDescent="0.2">
      <c r="A1075" s="124"/>
      <c r="B1075" s="402" t="s">
        <v>1809</v>
      </c>
      <c r="C1075" s="403" t="s">
        <v>1810</v>
      </c>
      <c r="D1075" s="404"/>
      <c r="E1075" s="400" t="s">
        <v>14</v>
      </c>
      <c r="F1075" s="322" t="s">
        <v>13</v>
      </c>
      <c r="G1075" s="323">
        <v>2</v>
      </c>
      <c r="H1075" s="324">
        <v>47.73</v>
      </c>
      <c r="I1075" s="25"/>
      <c r="J1075" s="26">
        <f t="shared" si="309"/>
        <v>0</v>
      </c>
      <c r="K1075" s="26">
        <f t="shared" si="307"/>
        <v>45.343499999999992</v>
      </c>
      <c r="L1075" s="27"/>
      <c r="M1075" s="28">
        <f t="shared" si="252"/>
        <v>0</v>
      </c>
      <c r="N1075" s="26">
        <f t="shared" si="308"/>
        <v>42.002399999999994</v>
      </c>
      <c r="O1075" s="25"/>
      <c r="P1075" s="26">
        <f t="shared" si="306"/>
        <v>0</v>
      </c>
    </row>
    <row r="1076" spans="1:16" ht="93.75" customHeight="1" x14ac:dyDescent="0.2">
      <c r="A1076" s="124"/>
      <c r="B1076" s="402" t="s">
        <v>365</v>
      </c>
      <c r="C1076" s="403" t="s">
        <v>366</v>
      </c>
      <c r="D1076" s="404"/>
      <c r="E1076" s="400" t="s">
        <v>14</v>
      </c>
      <c r="F1076" s="322" t="s">
        <v>13</v>
      </c>
      <c r="G1076" s="323">
        <v>2</v>
      </c>
      <c r="H1076" s="324">
        <v>14.72</v>
      </c>
      <c r="I1076" s="25"/>
      <c r="J1076" s="26">
        <f t="shared" si="309"/>
        <v>0</v>
      </c>
      <c r="K1076" s="26">
        <f t="shared" si="307"/>
        <v>13.984</v>
      </c>
      <c r="L1076" s="27"/>
      <c r="M1076" s="28">
        <f t="shared" si="252"/>
        <v>0</v>
      </c>
      <c r="N1076" s="26">
        <f t="shared" si="308"/>
        <v>12.9536</v>
      </c>
      <c r="O1076" s="25"/>
      <c r="P1076" s="26">
        <f t="shared" si="306"/>
        <v>0</v>
      </c>
    </row>
    <row r="1077" spans="1:16" ht="93.75" customHeight="1" x14ac:dyDescent="0.2">
      <c r="A1077" s="124"/>
      <c r="B1077" s="402" t="s">
        <v>579</v>
      </c>
      <c r="C1077" s="405" t="s">
        <v>580</v>
      </c>
      <c r="D1077" s="406"/>
      <c r="E1077" s="407" t="s">
        <v>14</v>
      </c>
      <c r="F1077" s="356" t="s">
        <v>13</v>
      </c>
      <c r="G1077" s="357">
        <v>2</v>
      </c>
      <c r="H1077" s="358">
        <v>14.07</v>
      </c>
      <c r="I1077" s="25"/>
      <c r="J1077" s="64">
        <f t="shared" si="309"/>
        <v>0</v>
      </c>
      <c r="K1077" s="26">
        <f>H1077*(1-5%)</f>
        <v>13.3665</v>
      </c>
      <c r="L1077" s="27"/>
      <c r="M1077" s="65">
        <f t="shared" si="252"/>
        <v>0</v>
      </c>
      <c r="N1077" s="26">
        <f>H1077*(1-12%)</f>
        <v>12.381600000000001</v>
      </c>
      <c r="O1077" s="25"/>
      <c r="P1077" s="64">
        <f>+N1077*O1077</f>
        <v>0</v>
      </c>
    </row>
    <row r="1078" spans="1:16" ht="93.75" customHeight="1" x14ac:dyDescent="0.2">
      <c r="A1078" s="124"/>
      <c r="B1078" s="203" t="s">
        <v>1773</v>
      </c>
      <c r="C1078" s="114" t="s">
        <v>1772</v>
      </c>
      <c r="D1078" s="115"/>
      <c r="E1078" s="111" t="s">
        <v>26</v>
      </c>
      <c r="F1078" s="61" t="s">
        <v>13</v>
      </c>
      <c r="G1078" s="62">
        <v>2</v>
      </c>
      <c r="H1078" s="63">
        <v>37.39</v>
      </c>
      <c r="I1078" s="25"/>
      <c r="J1078" s="64">
        <f t="shared" si="309"/>
        <v>0</v>
      </c>
      <c r="K1078" s="26">
        <f>H1078*(1-5%)</f>
        <v>35.520499999999998</v>
      </c>
      <c r="L1078" s="27"/>
      <c r="M1078" s="65">
        <f t="shared" si="252"/>
        <v>0</v>
      </c>
      <c r="N1078" s="26">
        <f>H1078*(1-12%)</f>
        <v>32.903199999999998</v>
      </c>
      <c r="O1078" s="25"/>
      <c r="P1078" s="64">
        <f>+N1078*O1078</f>
        <v>0</v>
      </c>
    </row>
    <row r="1079" spans="1:16" ht="93.75" customHeight="1" x14ac:dyDescent="0.2">
      <c r="A1079" s="124"/>
      <c r="B1079" s="246" t="s">
        <v>2214</v>
      </c>
      <c r="C1079" s="250" t="s">
        <v>2331</v>
      </c>
      <c r="D1079" s="251"/>
      <c r="E1079" s="252" t="s">
        <v>15</v>
      </c>
      <c r="F1079" s="253" t="s">
        <v>13</v>
      </c>
      <c r="G1079" s="254">
        <v>2</v>
      </c>
      <c r="H1079" s="255">
        <v>1.81</v>
      </c>
      <c r="I1079" s="25"/>
      <c r="J1079" s="256">
        <f t="shared" si="309"/>
        <v>0</v>
      </c>
      <c r="K1079" s="236">
        <f>H1079*(1-5%)</f>
        <v>1.7195</v>
      </c>
      <c r="L1079" s="27"/>
      <c r="M1079" s="257">
        <f t="shared" si="252"/>
        <v>0</v>
      </c>
      <c r="N1079" s="236">
        <f>H1079*(1-12%)</f>
        <v>1.5928</v>
      </c>
      <c r="O1079" s="25"/>
      <c r="P1079" s="256">
        <f>+N1079*O1079</f>
        <v>0</v>
      </c>
    </row>
    <row r="1080" spans="1:16" ht="93.75" customHeight="1" x14ac:dyDescent="0.2">
      <c r="A1080" s="124"/>
      <c r="B1080" s="203" t="s">
        <v>1598</v>
      </c>
      <c r="C1080" s="114" t="s">
        <v>1599</v>
      </c>
      <c r="D1080" s="115"/>
      <c r="E1080" s="111" t="s">
        <v>15</v>
      </c>
      <c r="F1080" s="61" t="s">
        <v>13</v>
      </c>
      <c r="G1080" s="62">
        <v>2</v>
      </c>
      <c r="H1080" s="63">
        <v>13.08</v>
      </c>
      <c r="I1080" s="25"/>
      <c r="J1080" s="64">
        <f t="shared" si="309"/>
        <v>0</v>
      </c>
      <c r="K1080" s="26">
        <f>H1080*(1-5%)</f>
        <v>12.426</v>
      </c>
      <c r="L1080" s="27"/>
      <c r="M1080" s="65">
        <f t="shared" si="252"/>
        <v>0</v>
      </c>
      <c r="N1080" s="26">
        <f>H1080*(1-12%)</f>
        <v>11.510400000000001</v>
      </c>
      <c r="O1080" s="25"/>
      <c r="P1080" s="64">
        <f>+N1080*O1080</f>
        <v>0</v>
      </c>
    </row>
    <row r="1081" spans="1:16" ht="93.75" customHeight="1" x14ac:dyDescent="0.2">
      <c r="A1081" s="124"/>
      <c r="B1081" s="224" t="s">
        <v>1580</v>
      </c>
      <c r="C1081" s="114" t="s">
        <v>1581</v>
      </c>
      <c r="D1081" s="115"/>
      <c r="E1081" s="111" t="s">
        <v>15</v>
      </c>
      <c r="F1081" s="61" t="s">
        <v>13</v>
      </c>
      <c r="G1081" s="62">
        <v>2</v>
      </c>
      <c r="H1081" s="63">
        <v>32.729999999999997</v>
      </c>
      <c r="I1081" s="25"/>
      <c r="J1081" s="64">
        <f t="shared" ref="J1081" si="311">+H1081*I1081</f>
        <v>0</v>
      </c>
      <c r="K1081" s="64">
        <f>H1081*(1-5%)</f>
        <v>31.093499999999995</v>
      </c>
      <c r="L1081" s="27"/>
      <c r="M1081" s="65">
        <f>K1081*L1081</f>
        <v>0</v>
      </c>
      <c r="N1081" s="64">
        <f>H1081*(1-12%)</f>
        <v>28.802399999999999</v>
      </c>
      <c r="O1081" s="25"/>
      <c r="P1081" s="64">
        <f>+N1081*O1081</f>
        <v>0</v>
      </c>
    </row>
    <row r="1082" spans="1:16" ht="63" customHeight="1" x14ac:dyDescent="0.2">
      <c r="A1082" s="124"/>
      <c r="B1082" s="85"/>
      <c r="C1082" s="85"/>
      <c r="D1082" s="85"/>
      <c r="E1082" s="85"/>
      <c r="F1082" s="85"/>
      <c r="G1082" s="85" t="s">
        <v>1720</v>
      </c>
      <c r="H1082" s="77"/>
      <c r="I1082" s="77"/>
      <c r="J1082" s="77"/>
      <c r="K1082" s="77"/>
      <c r="L1082" s="77"/>
      <c r="M1082" s="77"/>
      <c r="N1082" s="77"/>
      <c r="O1082" s="77"/>
      <c r="P1082" s="77"/>
    </row>
    <row r="1083" spans="1:16" ht="85.9" customHeight="1" x14ac:dyDescent="0.2">
      <c r="A1083" s="124"/>
      <c r="B1083" s="408" t="s">
        <v>1721</v>
      </c>
      <c r="C1083" s="409" t="s">
        <v>1722</v>
      </c>
      <c r="D1083" s="410"/>
      <c r="E1083" s="411" t="s">
        <v>6</v>
      </c>
      <c r="F1083" s="412" t="s">
        <v>13</v>
      </c>
      <c r="G1083" s="413">
        <v>2</v>
      </c>
      <c r="H1083" s="414">
        <v>14.18</v>
      </c>
      <c r="I1083" s="25"/>
      <c r="J1083" s="102">
        <f>+H1083*I1083</f>
        <v>0</v>
      </c>
      <c r="K1083" s="102">
        <f>H1083*(1-5%)</f>
        <v>13.470999999999998</v>
      </c>
      <c r="L1083" s="27"/>
      <c r="M1083" s="103">
        <f>K1083*L1083</f>
        <v>0</v>
      </c>
      <c r="N1083" s="102">
        <f>H1083*(1-12%)</f>
        <v>12.478400000000001</v>
      </c>
      <c r="O1083" s="25"/>
      <c r="P1083" s="102">
        <f>+N1083*O1083</f>
        <v>0</v>
      </c>
    </row>
    <row r="1084" spans="1:16" ht="63" customHeight="1" x14ac:dyDescent="0.2">
      <c r="A1084" s="124"/>
      <c r="B1084" s="85"/>
      <c r="C1084" s="85"/>
      <c r="D1084" s="85"/>
      <c r="E1084" s="85"/>
      <c r="F1084" s="85"/>
      <c r="G1084" s="85" t="s">
        <v>994</v>
      </c>
      <c r="H1084" s="77"/>
      <c r="I1084" s="77"/>
      <c r="J1084" s="77"/>
      <c r="K1084" s="77"/>
      <c r="L1084" s="77"/>
      <c r="M1084" s="77"/>
      <c r="N1084" s="77"/>
      <c r="O1084" s="77"/>
      <c r="P1084" s="77"/>
    </row>
    <row r="1085" spans="1:16" ht="93.75" customHeight="1" x14ac:dyDescent="0.2">
      <c r="A1085" s="124"/>
      <c r="B1085" s="379" t="s">
        <v>995</v>
      </c>
      <c r="C1085" s="360" t="s">
        <v>996</v>
      </c>
      <c r="D1085" s="320"/>
      <c r="E1085" s="328" t="s">
        <v>6</v>
      </c>
      <c r="F1085" s="322" t="s">
        <v>7</v>
      </c>
      <c r="G1085" s="323">
        <v>1</v>
      </c>
      <c r="H1085" s="324">
        <v>31.11</v>
      </c>
      <c r="I1085" s="25"/>
      <c r="J1085" s="26">
        <f t="shared" ref="J1085:J1090" si="312">+H1085*I1085</f>
        <v>0</v>
      </c>
      <c r="K1085" s="26">
        <f t="shared" si="307"/>
        <v>29.554499999999997</v>
      </c>
      <c r="L1085" s="27"/>
      <c r="M1085" s="28">
        <f t="shared" ref="M1085:M1090" si="313">K1085*L1085</f>
        <v>0</v>
      </c>
      <c r="N1085" s="26">
        <f t="shared" si="308"/>
        <v>27.376799999999999</v>
      </c>
      <c r="O1085" s="25"/>
      <c r="P1085" s="26">
        <f t="shared" ref="P1085:P1090" si="314">+N1085*O1085</f>
        <v>0</v>
      </c>
    </row>
    <row r="1086" spans="1:16" ht="93.75" customHeight="1" x14ac:dyDescent="0.2">
      <c r="A1086" s="124"/>
      <c r="B1086" s="379" t="s">
        <v>2035</v>
      </c>
      <c r="C1086" s="360" t="s">
        <v>2036</v>
      </c>
      <c r="D1086" s="320"/>
      <c r="E1086" s="328" t="s">
        <v>6</v>
      </c>
      <c r="F1086" s="322" t="s">
        <v>7</v>
      </c>
      <c r="G1086" s="323">
        <v>1</v>
      </c>
      <c r="H1086" s="324">
        <v>30.83</v>
      </c>
      <c r="I1086" s="25"/>
      <c r="J1086" s="26">
        <f t="shared" si="312"/>
        <v>0</v>
      </c>
      <c r="K1086" s="26">
        <f>H1086*(1-5%)</f>
        <v>29.288499999999996</v>
      </c>
      <c r="L1086" s="27"/>
      <c r="M1086" s="28">
        <f t="shared" si="313"/>
        <v>0</v>
      </c>
      <c r="N1086" s="26">
        <f>H1086*(1-12%)</f>
        <v>27.130399999999998</v>
      </c>
      <c r="O1086" s="25"/>
      <c r="P1086" s="26">
        <f t="shared" si="314"/>
        <v>0</v>
      </c>
    </row>
    <row r="1087" spans="1:16" ht="93.75" customHeight="1" x14ac:dyDescent="0.2">
      <c r="A1087" s="124"/>
      <c r="B1087" s="404" t="s">
        <v>1874</v>
      </c>
      <c r="C1087" s="415" t="s">
        <v>1875</v>
      </c>
      <c r="D1087" s="404"/>
      <c r="E1087" s="400" t="s">
        <v>6</v>
      </c>
      <c r="F1087" s="322" t="s">
        <v>7</v>
      </c>
      <c r="G1087" s="323">
        <v>1</v>
      </c>
      <c r="H1087" s="324">
        <v>34.99</v>
      </c>
      <c r="I1087" s="25"/>
      <c r="J1087" s="26">
        <f t="shared" si="312"/>
        <v>0</v>
      </c>
      <c r="K1087" s="26">
        <f>H1087*(1-5%)</f>
        <v>33.240499999999997</v>
      </c>
      <c r="L1087" s="27"/>
      <c r="M1087" s="28">
        <f t="shared" si="313"/>
        <v>0</v>
      </c>
      <c r="N1087" s="26">
        <f>H1087*(1-12%)</f>
        <v>30.791200000000003</v>
      </c>
      <c r="O1087" s="25"/>
      <c r="P1087" s="26">
        <f t="shared" si="314"/>
        <v>0</v>
      </c>
    </row>
    <row r="1088" spans="1:16" ht="93.75" customHeight="1" x14ac:dyDescent="0.2">
      <c r="A1088" s="124"/>
      <c r="B1088" s="226" t="s">
        <v>1795</v>
      </c>
      <c r="C1088" s="19" t="s">
        <v>1796</v>
      </c>
      <c r="D1088" s="33"/>
      <c r="E1088" s="21" t="s">
        <v>11</v>
      </c>
      <c r="F1088" s="22" t="s">
        <v>7</v>
      </c>
      <c r="G1088" s="23">
        <v>1</v>
      </c>
      <c r="H1088" s="24">
        <v>4.5599999999999996</v>
      </c>
      <c r="I1088" s="25"/>
      <c r="J1088" s="26">
        <f t="shared" si="312"/>
        <v>0</v>
      </c>
      <c r="K1088" s="26">
        <f>H1088*(1-5%)</f>
        <v>4.3319999999999999</v>
      </c>
      <c r="L1088" s="27"/>
      <c r="M1088" s="28">
        <f t="shared" si="313"/>
        <v>0</v>
      </c>
      <c r="N1088" s="26">
        <f>H1088*(1-12%)</f>
        <v>4.0127999999999995</v>
      </c>
      <c r="O1088" s="25"/>
      <c r="P1088" s="26">
        <f t="shared" si="314"/>
        <v>0</v>
      </c>
    </row>
    <row r="1089" spans="1:16" ht="93.75" customHeight="1" x14ac:dyDescent="0.2">
      <c r="A1089" s="124"/>
      <c r="B1089" s="226" t="s">
        <v>2063</v>
      </c>
      <c r="C1089" s="19" t="s">
        <v>2064</v>
      </c>
      <c r="D1089" s="33"/>
      <c r="E1089" s="21" t="s">
        <v>12</v>
      </c>
      <c r="F1089" s="22" t="s">
        <v>7</v>
      </c>
      <c r="G1089" s="23">
        <v>1</v>
      </c>
      <c r="H1089" s="24">
        <v>28.9</v>
      </c>
      <c r="I1089" s="25"/>
      <c r="J1089" s="26">
        <f t="shared" si="312"/>
        <v>0</v>
      </c>
      <c r="K1089" s="26">
        <f>H1089*(1-5%)</f>
        <v>27.454999999999998</v>
      </c>
      <c r="L1089" s="27"/>
      <c r="M1089" s="28">
        <f t="shared" si="313"/>
        <v>0</v>
      </c>
      <c r="N1089" s="26">
        <f>H1089*(1-12%)</f>
        <v>25.431999999999999</v>
      </c>
      <c r="O1089" s="25"/>
      <c r="P1089" s="26">
        <f t="shared" si="314"/>
        <v>0</v>
      </c>
    </row>
    <row r="1090" spans="1:16" ht="93.75" customHeight="1" x14ac:dyDescent="0.2">
      <c r="A1090" s="124"/>
      <c r="B1090" s="226" t="s">
        <v>2158</v>
      </c>
      <c r="C1090" s="19" t="s">
        <v>2159</v>
      </c>
      <c r="D1090" s="33"/>
      <c r="E1090" s="21" t="s">
        <v>14</v>
      </c>
      <c r="F1090" s="22" t="s">
        <v>7</v>
      </c>
      <c r="G1090" s="23">
        <v>1</v>
      </c>
      <c r="H1090" s="24">
        <v>44.6</v>
      </c>
      <c r="I1090" s="25"/>
      <c r="J1090" s="26">
        <f t="shared" si="312"/>
        <v>0</v>
      </c>
      <c r="K1090" s="26">
        <f>H1090*(1-5%)</f>
        <v>42.37</v>
      </c>
      <c r="L1090" s="27"/>
      <c r="M1090" s="28">
        <f t="shared" si="313"/>
        <v>0</v>
      </c>
      <c r="N1090" s="26">
        <f>H1090*(1-12%)</f>
        <v>39.248000000000005</v>
      </c>
      <c r="O1090" s="25"/>
      <c r="P1090" s="26">
        <f t="shared" si="314"/>
        <v>0</v>
      </c>
    </row>
    <row r="1091" spans="1:16" s="313" customFormat="1" ht="61.15" customHeight="1" x14ac:dyDescent="0.2">
      <c r="A1091" s="131"/>
      <c r="B1091" s="85"/>
      <c r="C1091" s="85"/>
      <c r="D1091" s="85"/>
      <c r="E1091" s="85"/>
      <c r="F1091" s="85"/>
      <c r="G1091" s="85" t="s">
        <v>295</v>
      </c>
      <c r="H1091" s="77"/>
      <c r="I1091" s="77"/>
      <c r="J1091" s="77"/>
      <c r="K1091" s="77"/>
      <c r="L1091" s="77"/>
      <c r="M1091" s="77"/>
      <c r="N1091" s="77"/>
      <c r="O1091" s="77"/>
      <c r="P1091" s="77"/>
    </row>
    <row r="1092" spans="1:16" s="313" customFormat="1" ht="93.75" customHeight="1" x14ac:dyDescent="0.2">
      <c r="A1092" s="132"/>
      <c r="B1092" s="416" t="s">
        <v>271</v>
      </c>
      <c r="C1092" s="389" t="s">
        <v>272</v>
      </c>
      <c r="D1092" s="372"/>
      <c r="E1092" s="373" t="s">
        <v>11</v>
      </c>
      <c r="F1092" s="374" t="s">
        <v>13</v>
      </c>
      <c r="G1092" s="342">
        <v>2</v>
      </c>
      <c r="H1092" s="343">
        <v>2.0099999999999998</v>
      </c>
      <c r="I1092" s="25"/>
      <c r="J1092" s="75">
        <f t="shared" ref="J1092:J1102" si="315">+H1092*I1092</f>
        <v>0</v>
      </c>
      <c r="K1092" s="75">
        <f t="shared" si="307"/>
        <v>1.9094999999999998</v>
      </c>
      <c r="L1092" s="27"/>
      <c r="M1092" s="76">
        <f t="shared" si="252"/>
        <v>0</v>
      </c>
      <c r="N1092" s="75">
        <f t="shared" si="308"/>
        <v>1.7687999999999999</v>
      </c>
      <c r="O1092" s="25"/>
      <c r="P1092" s="75">
        <f t="shared" si="306"/>
        <v>0</v>
      </c>
    </row>
    <row r="1093" spans="1:16" s="313" customFormat="1" ht="93.75" customHeight="1" x14ac:dyDescent="0.2">
      <c r="A1093" s="132"/>
      <c r="B1093" s="180" t="s">
        <v>695</v>
      </c>
      <c r="C1093" s="58" t="s">
        <v>696</v>
      </c>
      <c r="D1093" s="33"/>
      <c r="E1093" s="21" t="s">
        <v>11</v>
      </c>
      <c r="F1093" s="22" t="s">
        <v>13</v>
      </c>
      <c r="G1093" s="23">
        <v>2</v>
      </c>
      <c r="H1093" s="24">
        <v>1.87</v>
      </c>
      <c r="I1093" s="25"/>
      <c r="J1093" s="26">
        <f t="shared" si="315"/>
        <v>0</v>
      </c>
      <c r="K1093" s="26">
        <f t="shared" si="307"/>
        <v>1.7765</v>
      </c>
      <c r="L1093" s="27"/>
      <c r="M1093" s="28">
        <f t="shared" si="252"/>
        <v>0</v>
      </c>
      <c r="N1093" s="26">
        <f t="shared" si="308"/>
        <v>1.6456000000000002</v>
      </c>
      <c r="O1093" s="25"/>
      <c r="P1093" s="26">
        <f t="shared" si="306"/>
        <v>0</v>
      </c>
    </row>
    <row r="1094" spans="1:16" s="313" customFormat="1" ht="93.75" customHeight="1" x14ac:dyDescent="0.2">
      <c r="A1094" s="132"/>
      <c r="B1094" s="180" t="s">
        <v>1388</v>
      </c>
      <c r="C1094" s="58" t="s">
        <v>1389</v>
      </c>
      <c r="D1094" s="33"/>
      <c r="E1094" s="21" t="s">
        <v>6</v>
      </c>
      <c r="F1094" s="22" t="s">
        <v>13</v>
      </c>
      <c r="G1094" s="23">
        <v>2</v>
      </c>
      <c r="H1094" s="24">
        <v>14.46</v>
      </c>
      <c r="I1094" s="25"/>
      <c r="J1094" s="26">
        <f t="shared" si="315"/>
        <v>0</v>
      </c>
      <c r="K1094" s="26">
        <f t="shared" si="307"/>
        <v>13.737</v>
      </c>
      <c r="L1094" s="27"/>
      <c r="M1094" s="28">
        <f t="shared" si="252"/>
        <v>0</v>
      </c>
      <c r="N1094" s="26">
        <f t="shared" si="308"/>
        <v>12.7248</v>
      </c>
      <c r="O1094" s="25"/>
      <c r="P1094" s="26">
        <f t="shared" si="306"/>
        <v>0</v>
      </c>
    </row>
    <row r="1095" spans="1:16" s="313" customFormat="1" ht="93.75" customHeight="1" x14ac:dyDescent="0.2">
      <c r="A1095" s="132"/>
      <c r="B1095" s="326" t="s">
        <v>2023</v>
      </c>
      <c r="C1095" s="319" t="s">
        <v>2024</v>
      </c>
      <c r="D1095" s="320"/>
      <c r="E1095" s="328" t="s">
        <v>6</v>
      </c>
      <c r="F1095" s="322" t="s">
        <v>13</v>
      </c>
      <c r="G1095" s="323">
        <v>2</v>
      </c>
      <c r="H1095" s="324">
        <v>21.24</v>
      </c>
      <c r="I1095" s="25"/>
      <c r="J1095" s="26">
        <f t="shared" si="315"/>
        <v>0</v>
      </c>
      <c r="K1095" s="26">
        <f t="shared" si="307"/>
        <v>20.177999999999997</v>
      </c>
      <c r="L1095" s="27"/>
      <c r="M1095" s="28">
        <f t="shared" si="252"/>
        <v>0</v>
      </c>
      <c r="N1095" s="26">
        <f t="shared" si="308"/>
        <v>18.691199999999998</v>
      </c>
      <c r="O1095" s="25"/>
      <c r="P1095" s="26">
        <f t="shared" si="306"/>
        <v>0</v>
      </c>
    </row>
    <row r="1096" spans="1:16" s="313" customFormat="1" ht="93.75" customHeight="1" x14ac:dyDescent="0.2">
      <c r="A1096" s="132"/>
      <c r="B1096" s="326" t="s">
        <v>2150</v>
      </c>
      <c r="C1096" s="319" t="s">
        <v>2151</v>
      </c>
      <c r="D1096" s="320"/>
      <c r="E1096" s="328" t="s">
        <v>6</v>
      </c>
      <c r="F1096" s="322" t="s">
        <v>13</v>
      </c>
      <c r="G1096" s="323">
        <v>2</v>
      </c>
      <c r="H1096" s="324">
        <v>2.46</v>
      </c>
      <c r="I1096" s="25"/>
      <c r="J1096" s="26">
        <f t="shared" ref="J1096" si="316">+H1096*I1096</f>
        <v>0</v>
      </c>
      <c r="K1096" s="26">
        <f t="shared" ref="K1096" si="317">H1096*(1-5%)</f>
        <v>2.3369999999999997</v>
      </c>
      <c r="L1096" s="27"/>
      <c r="M1096" s="28">
        <f t="shared" ref="M1096" si="318">K1096*L1096</f>
        <v>0</v>
      </c>
      <c r="N1096" s="26">
        <f t="shared" ref="N1096" si="319">H1096*(1-12%)</f>
        <v>2.1648000000000001</v>
      </c>
      <c r="O1096" s="25"/>
      <c r="P1096" s="26">
        <f t="shared" ref="P1096" si="320">+N1096*O1096</f>
        <v>0</v>
      </c>
    </row>
    <row r="1097" spans="1:16" s="313" customFormat="1" ht="93.75" customHeight="1" x14ac:dyDescent="0.2">
      <c r="A1097" s="132"/>
      <c r="B1097" s="180" t="s">
        <v>1866</v>
      </c>
      <c r="C1097" s="58" t="s">
        <v>1867</v>
      </c>
      <c r="D1097" s="33"/>
      <c r="E1097" s="21" t="s">
        <v>6</v>
      </c>
      <c r="F1097" s="22" t="s">
        <v>13</v>
      </c>
      <c r="G1097" s="23">
        <v>2</v>
      </c>
      <c r="H1097" s="24">
        <v>38.79</v>
      </c>
      <c r="I1097" s="25"/>
      <c r="J1097" s="26">
        <f t="shared" si="315"/>
        <v>0</v>
      </c>
      <c r="K1097" s="26">
        <f t="shared" si="307"/>
        <v>36.850499999999997</v>
      </c>
      <c r="L1097" s="27"/>
      <c r="M1097" s="28">
        <f t="shared" si="252"/>
        <v>0</v>
      </c>
      <c r="N1097" s="26">
        <f t="shared" si="308"/>
        <v>34.135199999999998</v>
      </c>
      <c r="O1097" s="25"/>
      <c r="P1097" s="26">
        <f t="shared" si="306"/>
        <v>0</v>
      </c>
    </row>
    <row r="1098" spans="1:16" s="313" customFormat="1" ht="93.75" customHeight="1" x14ac:dyDescent="0.2">
      <c r="A1098" s="132"/>
      <c r="B1098" s="180" t="s">
        <v>1868</v>
      </c>
      <c r="C1098" s="58" t="s">
        <v>1869</v>
      </c>
      <c r="D1098" s="33"/>
      <c r="E1098" s="21" t="s">
        <v>6</v>
      </c>
      <c r="F1098" s="22" t="s">
        <v>13</v>
      </c>
      <c r="G1098" s="23">
        <v>2</v>
      </c>
      <c r="H1098" s="24">
        <v>39.5</v>
      </c>
      <c r="I1098" s="25"/>
      <c r="J1098" s="26">
        <f t="shared" si="315"/>
        <v>0</v>
      </c>
      <c r="K1098" s="26">
        <f>H1098*(1-5%)</f>
        <v>37.524999999999999</v>
      </c>
      <c r="L1098" s="27"/>
      <c r="M1098" s="28">
        <f>K1098*L1098</f>
        <v>0</v>
      </c>
      <c r="N1098" s="26">
        <f>H1098*(1-12%)</f>
        <v>34.76</v>
      </c>
      <c r="O1098" s="25"/>
      <c r="P1098" s="26">
        <f>+N1098*O1098</f>
        <v>0</v>
      </c>
    </row>
    <row r="1099" spans="1:16" s="313" customFormat="1" ht="93.75" customHeight="1" x14ac:dyDescent="0.2">
      <c r="A1099" s="132"/>
      <c r="B1099" s="180" t="s">
        <v>997</v>
      </c>
      <c r="C1099" s="58" t="s">
        <v>998</v>
      </c>
      <c r="D1099" s="33"/>
      <c r="E1099" s="21" t="s">
        <v>6</v>
      </c>
      <c r="F1099" s="22" t="s">
        <v>13</v>
      </c>
      <c r="G1099" s="23">
        <v>2</v>
      </c>
      <c r="H1099" s="24">
        <v>1.87</v>
      </c>
      <c r="I1099" s="25"/>
      <c r="J1099" s="26">
        <f t="shared" si="315"/>
        <v>0</v>
      </c>
      <c r="K1099" s="26">
        <f t="shared" si="307"/>
        <v>1.7765</v>
      </c>
      <c r="L1099" s="27"/>
      <c r="M1099" s="28">
        <f t="shared" si="252"/>
        <v>0</v>
      </c>
      <c r="N1099" s="26">
        <f t="shared" si="308"/>
        <v>1.6456000000000002</v>
      </c>
      <c r="O1099" s="25"/>
      <c r="P1099" s="26">
        <f t="shared" si="306"/>
        <v>0</v>
      </c>
    </row>
    <row r="1100" spans="1:16" s="313" customFormat="1" ht="93.75" customHeight="1" x14ac:dyDescent="0.2">
      <c r="A1100" s="132"/>
      <c r="B1100" s="326" t="s">
        <v>999</v>
      </c>
      <c r="C1100" s="319" t="s">
        <v>1979</v>
      </c>
      <c r="D1100" s="320"/>
      <c r="E1100" s="328" t="s">
        <v>6</v>
      </c>
      <c r="F1100" s="322" t="s">
        <v>13</v>
      </c>
      <c r="G1100" s="323">
        <v>2</v>
      </c>
      <c r="H1100" s="324">
        <v>2.27</v>
      </c>
      <c r="I1100" s="25"/>
      <c r="J1100" s="26">
        <f t="shared" si="315"/>
        <v>0</v>
      </c>
      <c r="K1100" s="26">
        <f t="shared" si="307"/>
        <v>2.1564999999999999</v>
      </c>
      <c r="L1100" s="27"/>
      <c r="M1100" s="28">
        <f t="shared" si="252"/>
        <v>0</v>
      </c>
      <c r="N1100" s="26">
        <f t="shared" si="308"/>
        <v>1.9976</v>
      </c>
      <c r="O1100" s="25"/>
      <c r="P1100" s="26">
        <f t="shared" si="306"/>
        <v>0</v>
      </c>
    </row>
    <row r="1101" spans="1:16" s="313" customFormat="1" ht="93.75" customHeight="1" x14ac:dyDescent="0.2">
      <c r="A1101" s="132"/>
      <c r="B1101" s="180" t="s">
        <v>693</v>
      </c>
      <c r="C1101" s="58" t="s">
        <v>694</v>
      </c>
      <c r="D1101" s="33"/>
      <c r="E1101" s="21" t="s">
        <v>6</v>
      </c>
      <c r="F1101" s="22" t="s">
        <v>13</v>
      </c>
      <c r="G1101" s="23">
        <v>2</v>
      </c>
      <c r="H1101" s="24">
        <v>1.87</v>
      </c>
      <c r="I1101" s="25"/>
      <c r="J1101" s="51">
        <f t="shared" si="315"/>
        <v>0</v>
      </c>
      <c r="K1101" s="26">
        <f t="shared" si="307"/>
        <v>1.7765</v>
      </c>
      <c r="L1101" s="27"/>
      <c r="M1101" s="28">
        <f>K1101*L1101</f>
        <v>0</v>
      </c>
      <c r="N1101" s="26">
        <f t="shared" si="308"/>
        <v>1.6456000000000002</v>
      </c>
      <c r="O1101" s="25"/>
      <c r="P1101" s="26">
        <f t="shared" si="306"/>
        <v>0</v>
      </c>
    </row>
    <row r="1102" spans="1:16" ht="93.75" customHeight="1" x14ac:dyDescent="0.2">
      <c r="A1102" s="145"/>
      <c r="B1102" s="326" t="s">
        <v>1723</v>
      </c>
      <c r="C1102" s="388" t="s">
        <v>735</v>
      </c>
      <c r="D1102" s="354"/>
      <c r="E1102" s="375" t="s">
        <v>14</v>
      </c>
      <c r="F1102" s="356" t="s">
        <v>13</v>
      </c>
      <c r="G1102" s="357">
        <v>2</v>
      </c>
      <c r="H1102" s="358">
        <v>1.93</v>
      </c>
      <c r="I1102" s="25"/>
      <c r="J1102" s="64">
        <f t="shared" si="315"/>
        <v>0</v>
      </c>
      <c r="K1102" s="26">
        <f t="shared" si="307"/>
        <v>1.8334999999999999</v>
      </c>
      <c r="L1102" s="27"/>
      <c r="M1102" s="65">
        <f t="shared" si="252"/>
        <v>0</v>
      </c>
      <c r="N1102" s="26">
        <f t="shared" si="308"/>
        <v>1.6983999999999999</v>
      </c>
      <c r="O1102" s="25"/>
      <c r="P1102" s="64">
        <f t="shared" si="306"/>
        <v>0</v>
      </c>
    </row>
    <row r="1103" spans="1:16" ht="75" customHeight="1" x14ac:dyDescent="0.2">
      <c r="A1103" s="146"/>
      <c r="B1103" s="183"/>
      <c r="C1103" s="85"/>
      <c r="D1103" s="85"/>
      <c r="E1103" s="85"/>
      <c r="F1103" s="85"/>
      <c r="G1103" s="183" t="s">
        <v>296</v>
      </c>
      <c r="H1103" s="77"/>
      <c r="I1103" s="77"/>
      <c r="J1103" s="77"/>
      <c r="K1103" s="77"/>
      <c r="L1103" s="77"/>
      <c r="M1103" s="77"/>
      <c r="N1103" s="77"/>
      <c r="O1103" s="77"/>
      <c r="P1103" s="77"/>
    </row>
    <row r="1104" spans="1:16" ht="93.75" customHeight="1" x14ac:dyDescent="0.2">
      <c r="A1104" s="123"/>
      <c r="B1104" s="180" t="s">
        <v>413</v>
      </c>
      <c r="C1104" s="108" t="s">
        <v>414</v>
      </c>
      <c r="D1104" s="79"/>
      <c r="E1104" s="79" t="s">
        <v>6</v>
      </c>
      <c r="F1104" s="79" t="s">
        <v>13</v>
      </c>
      <c r="G1104" s="73">
        <v>2</v>
      </c>
      <c r="H1104" s="74">
        <v>21.1</v>
      </c>
      <c r="I1104" s="25"/>
      <c r="J1104" s="75">
        <f t="shared" ref="J1104:J1109" si="321">+H1104*I1104</f>
        <v>0</v>
      </c>
      <c r="K1104" s="26">
        <f t="shared" si="307"/>
        <v>20.045000000000002</v>
      </c>
      <c r="L1104" s="27"/>
      <c r="M1104" s="76">
        <f t="shared" ref="M1104:M1109" si="322">K1104*L1104</f>
        <v>0</v>
      </c>
      <c r="N1104" s="26">
        <f t="shared" si="308"/>
        <v>18.568000000000001</v>
      </c>
      <c r="O1104" s="25"/>
      <c r="P1104" s="75">
        <f>+N1104*O1104</f>
        <v>0</v>
      </c>
    </row>
    <row r="1105" spans="1:16" ht="93.75" customHeight="1" x14ac:dyDescent="0.2">
      <c r="A1105" s="123"/>
      <c r="B1105" s="326" t="s">
        <v>980</v>
      </c>
      <c r="C1105" s="319" t="s">
        <v>981</v>
      </c>
      <c r="D1105" s="322"/>
      <c r="E1105" s="322" t="s">
        <v>6</v>
      </c>
      <c r="F1105" s="322" t="s">
        <v>13</v>
      </c>
      <c r="G1105" s="323">
        <v>2</v>
      </c>
      <c r="H1105" s="324">
        <v>19.75</v>
      </c>
      <c r="I1105" s="25"/>
      <c r="J1105" s="26">
        <f t="shared" si="321"/>
        <v>0</v>
      </c>
      <c r="K1105" s="26">
        <f t="shared" si="307"/>
        <v>18.762499999999999</v>
      </c>
      <c r="L1105" s="27"/>
      <c r="M1105" s="28">
        <f t="shared" si="322"/>
        <v>0</v>
      </c>
      <c r="N1105" s="26">
        <f t="shared" si="308"/>
        <v>17.38</v>
      </c>
      <c r="O1105" s="25"/>
      <c r="P1105" s="26">
        <f>+N1105*O1105</f>
        <v>0</v>
      </c>
    </row>
    <row r="1106" spans="1:16" ht="93.75" customHeight="1" x14ac:dyDescent="0.2">
      <c r="A1106" s="123"/>
      <c r="B1106" s="326" t="s">
        <v>2019</v>
      </c>
      <c r="C1106" s="319" t="s">
        <v>2020</v>
      </c>
      <c r="D1106" s="322"/>
      <c r="E1106" s="322" t="s">
        <v>6</v>
      </c>
      <c r="F1106" s="322" t="s">
        <v>13</v>
      </c>
      <c r="G1106" s="323">
        <v>2</v>
      </c>
      <c r="H1106" s="324">
        <v>19.75</v>
      </c>
      <c r="I1106" s="25"/>
      <c r="J1106" s="26">
        <f t="shared" si="321"/>
        <v>0</v>
      </c>
      <c r="K1106" s="26">
        <f>H1106*(1-5%)</f>
        <v>18.762499999999999</v>
      </c>
      <c r="L1106" s="27"/>
      <c r="M1106" s="28">
        <f t="shared" si="322"/>
        <v>0</v>
      </c>
      <c r="N1106" s="26">
        <f>H1106*(1-12%)</f>
        <v>17.38</v>
      </c>
      <c r="O1106" s="25"/>
      <c r="P1106" s="26">
        <f>+N1106*O1106</f>
        <v>0</v>
      </c>
    </row>
    <row r="1107" spans="1:16" ht="93.75" customHeight="1" x14ac:dyDescent="0.2">
      <c r="A1107" s="147"/>
      <c r="B1107" s="180" t="s">
        <v>157</v>
      </c>
      <c r="C1107" s="58" t="s">
        <v>158</v>
      </c>
      <c r="D1107" s="22"/>
      <c r="E1107" s="22" t="s">
        <v>6</v>
      </c>
      <c r="F1107" s="22" t="s">
        <v>13</v>
      </c>
      <c r="G1107" s="23">
        <v>2</v>
      </c>
      <c r="H1107" s="24">
        <v>18.03</v>
      </c>
      <c r="I1107" s="25"/>
      <c r="J1107" s="26">
        <f t="shared" si="321"/>
        <v>0</v>
      </c>
      <c r="K1107" s="26">
        <f t="shared" si="307"/>
        <v>17.128499999999999</v>
      </c>
      <c r="L1107" s="27"/>
      <c r="M1107" s="28">
        <f t="shared" si="322"/>
        <v>0</v>
      </c>
      <c r="N1107" s="26">
        <f t="shared" si="308"/>
        <v>15.866400000000001</v>
      </c>
      <c r="O1107" s="25"/>
      <c r="P1107" s="26">
        <f t="shared" si="306"/>
        <v>0</v>
      </c>
    </row>
    <row r="1108" spans="1:16" ht="93.75" customHeight="1" x14ac:dyDescent="0.2">
      <c r="A1108" s="147"/>
      <c r="B1108" s="180" t="s">
        <v>2162</v>
      </c>
      <c r="C1108" s="109" t="s">
        <v>2163</v>
      </c>
      <c r="D1108" s="61"/>
      <c r="E1108" s="61" t="s">
        <v>15</v>
      </c>
      <c r="F1108" s="61" t="s">
        <v>13</v>
      </c>
      <c r="G1108" s="62">
        <v>2</v>
      </c>
      <c r="H1108" s="63">
        <v>10.36</v>
      </c>
      <c r="I1108" s="25"/>
      <c r="J1108" s="26">
        <f t="shared" si="321"/>
        <v>0</v>
      </c>
      <c r="K1108" s="26">
        <f t="shared" ref="K1108" si="323">H1108*(1-5%)</f>
        <v>9.8419999999999987</v>
      </c>
      <c r="L1108" s="27"/>
      <c r="M1108" s="28">
        <f t="shared" si="322"/>
        <v>0</v>
      </c>
      <c r="N1108" s="26">
        <f t="shared" ref="N1108" si="324">H1108*(1-12%)</f>
        <v>9.1167999999999996</v>
      </c>
      <c r="O1108" s="25"/>
      <c r="P1108" s="26">
        <f t="shared" ref="P1108" si="325">+N1108*O1108</f>
        <v>0</v>
      </c>
    </row>
    <row r="1109" spans="1:16" ht="93.75" customHeight="1" x14ac:dyDescent="0.2">
      <c r="A1109" s="147"/>
      <c r="B1109" s="180" t="s">
        <v>405</v>
      </c>
      <c r="C1109" s="109" t="s">
        <v>406</v>
      </c>
      <c r="D1109" s="61"/>
      <c r="E1109" s="61" t="s">
        <v>15</v>
      </c>
      <c r="F1109" s="61" t="s">
        <v>13</v>
      </c>
      <c r="G1109" s="62">
        <v>2</v>
      </c>
      <c r="H1109" s="63">
        <v>10.66</v>
      </c>
      <c r="I1109" s="25"/>
      <c r="J1109" s="64">
        <f t="shared" si="321"/>
        <v>0</v>
      </c>
      <c r="K1109" s="26">
        <f t="shared" si="307"/>
        <v>10.126999999999999</v>
      </c>
      <c r="L1109" s="27"/>
      <c r="M1109" s="65">
        <f t="shared" si="322"/>
        <v>0</v>
      </c>
      <c r="N1109" s="26">
        <f t="shared" si="308"/>
        <v>9.3808000000000007</v>
      </c>
      <c r="O1109" s="25"/>
      <c r="P1109" s="64">
        <f>+N1109*O1109</f>
        <v>0</v>
      </c>
    </row>
    <row r="1110" spans="1:16" ht="93.75" customHeight="1" x14ac:dyDescent="0.2">
      <c r="A1110" s="147"/>
      <c r="B1110" s="179"/>
      <c r="C1110" s="67"/>
      <c r="D1110" s="67"/>
      <c r="E1110" s="67"/>
      <c r="F1110" s="67"/>
      <c r="G1110" s="179" t="s">
        <v>428</v>
      </c>
      <c r="H1110" s="77"/>
      <c r="I1110" s="77"/>
      <c r="J1110" s="77"/>
      <c r="K1110" s="77"/>
      <c r="L1110" s="77"/>
      <c r="M1110" s="77"/>
      <c r="N1110" s="77"/>
      <c r="O1110" s="77"/>
      <c r="P1110" s="77"/>
    </row>
    <row r="1111" spans="1:16" ht="93.75" customHeight="1" x14ac:dyDescent="0.2">
      <c r="A1111" s="147"/>
      <c r="B1111" s="180" t="s">
        <v>429</v>
      </c>
      <c r="C1111" s="108" t="s">
        <v>1166</v>
      </c>
      <c r="D1111" s="79"/>
      <c r="E1111" s="79" t="s">
        <v>6</v>
      </c>
      <c r="F1111" s="79" t="s">
        <v>13</v>
      </c>
      <c r="G1111" s="73">
        <v>2</v>
      </c>
      <c r="H1111" s="74">
        <v>9.84</v>
      </c>
      <c r="I1111" s="25"/>
      <c r="J1111" s="75">
        <f t="shared" ref="J1111:J1117" si="326">+H1111*I1111</f>
        <v>0</v>
      </c>
      <c r="K1111" s="26">
        <f t="shared" si="307"/>
        <v>9.347999999999999</v>
      </c>
      <c r="L1111" s="27"/>
      <c r="M1111" s="76">
        <f t="shared" ref="M1111:M1117" si="327">K1111*L1111</f>
        <v>0</v>
      </c>
      <c r="N1111" s="26">
        <f t="shared" si="308"/>
        <v>8.6592000000000002</v>
      </c>
      <c r="O1111" s="25"/>
      <c r="P1111" s="75">
        <f t="shared" ref="P1111:P1117" si="328">+N1111*O1111</f>
        <v>0</v>
      </c>
    </row>
    <row r="1112" spans="1:16" ht="93.75" customHeight="1" x14ac:dyDescent="0.2">
      <c r="A1112" s="147"/>
      <c r="B1112" s="180" t="s">
        <v>1158</v>
      </c>
      <c r="C1112" s="58" t="s">
        <v>1159</v>
      </c>
      <c r="D1112" s="22"/>
      <c r="E1112" s="22" t="s">
        <v>6</v>
      </c>
      <c r="F1112" s="22" t="s">
        <v>13</v>
      </c>
      <c r="G1112" s="23">
        <v>2</v>
      </c>
      <c r="H1112" s="24">
        <v>9.84</v>
      </c>
      <c r="I1112" s="25"/>
      <c r="J1112" s="26">
        <f t="shared" si="326"/>
        <v>0</v>
      </c>
      <c r="K1112" s="26">
        <f t="shared" si="307"/>
        <v>9.347999999999999</v>
      </c>
      <c r="L1112" s="27"/>
      <c r="M1112" s="28">
        <f t="shared" si="327"/>
        <v>0</v>
      </c>
      <c r="N1112" s="26">
        <f t="shared" si="308"/>
        <v>8.6592000000000002</v>
      </c>
      <c r="O1112" s="25"/>
      <c r="P1112" s="26">
        <f t="shared" si="328"/>
        <v>0</v>
      </c>
    </row>
    <row r="1113" spans="1:16" ht="93.75" customHeight="1" x14ac:dyDescent="0.2">
      <c r="A1113" s="147"/>
      <c r="B1113" s="180" t="s">
        <v>430</v>
      </c>
      <c r="C1113" s="58" t="s">
        <v>432</v>
      </c>
      <c r="D1113" s="22"/>
      <c r="E1113" s="22" t="s">
        <v>6</v>
      </c>
      <c r="F1113" s="22" t="s">
        <v>431</v>
      </c>
      <c r="G1113" s="23">
        <v>2</v>
      </c>
      <c r="H1113" s="24">
        <v>9.11</v>
      </c>
      <c r="I1113" s="25"/>
      <c r="J1113" s="26">
        <f t="shared" si="326"/>
        <v>0</v>
      </c>
      <c r="K1113" s="26">
        <f t="shared" si="307"/>
        <v>8.6544999999999987</v>
      </c>
      <c r="L1113" s="27"/>
      <c r="M1113" s="28">
        <f t="shared" si="327"/>
        <v>0</v>
      </c>
      <c r="N1113" s="26">
        <f t="shared" si="308"/>
        <v>8.0167999999999999</v>
      </c>
      <c r="O1113" s="25"/>
      <c r="P1113" s="26">
        <f t="shared" si="328"/>
        <v>0</v>
      </c>
    </row>
    <row r="1114" spans="1:16" ht="93.75" customHeight="1" x14ac:dyDescent="0.2">
      <c r="A1114" s="147"/>
      <c r="B1114" s="229" t="s">
        <v>2321</v>
      </c>
      <c r="C1114" s="264" t="s">
        <v>2323</v>
      </c>
      <c r="D1114" s="233"/>
      <c r="E1114" s="233" t="s">
        <v>14</v>
      </c>
      <c r="F1114" s="233" t="s">
        <v>431</v>
      </c>
      <c r="G1114" s="234">
        <v>2</v>
      </c>
      <c r="H1114" s="235">
        <v>10.214736</v>
      </c>
      <c r="I1114" s="25"/>
      <c r="J1114" s="236">
        <f t="shared" si="326"/>
        <v>0</v>
      </c>
      <c r="K1114" s="236">
        <f t="shared" ref="K1114" si="329">H1114*(1-5%)</f>
        <v>9.7039992000000002</v>
      </c>
      <c r="L1114" s="27"/>
      <c r="M1114" s="237">
        <f t="shared" si="327"/>
        <v>0</v>
      </c>
      <c r="N1114" s="236">
        <f t="shared" ref="N1114" si="330">H1114*(1-12%)</f>
        <v>8.98896768</v>
      </c>
      <c r="O1114" s="25"/>
      <c r="P1114" s="236">
        <f t="shared" si="328"/>
        <v>0</v>
      </c>
    </row>
    <row r="1115" spans="1:16" ht="93.75" customHeight="1" x14ac:dyDescent="0.2">
      <c r="A1115" s="147"/>
      <c r="B1115" s="229" t="s">
        <v>2322</v>
      </c>
      <c r="C1115" s="264" t="s">
        <v>2324</v>
      </c>
      <c r="D1115" s="233"/>
      <c r="E1115" s="233" t="s">
        <v>14</v>
      </c>
      <c r="F1115" s="233" t="s">
        <v>431</v>
      </c>
      <c r="G1115" s="234">
        <v>2</v>
      </c>
      <c r="H1115" s="235">
        <v>10.214736000000002</v>
      </c>
      <c r="I1115" s="25"/>
      <c r="J1115" s="236">
        <f t="shared" si="326"/>
        <v>0</v>
      </c>
      <c r="K1115" s="236">
        <f t="shared" ref="K1115" si="331">H1115*(1-5%)</f>
        <v>9.7039992000000019</v>
      </c>
      <c r="L1115" s="27"/>
      <c r="M1115" s="237">
        <f t="shared" si="327"/>
        <v>0</v>
      </c>
      <c r="N1115" s="236">
        <f t="shared" ref="N1115" si="332">H1115*(1-12%)</f>
        <v>8.9889676800000018</v>
      </c>
      <c r="O1115" s="25"/>
      <c r="P1115" s="236">
        <f t="shared" si="328"/>
        <v>0</v>
      </c>
    </row>
    <row r="1116" spans="1:16" ht="93.75" customHeight="1" x14ac:dyDescent="0.2">
      <c r="A1116" s="147"/>
      <c r="B1116" s="229" t="s">
        <v>588</v>
      </c>
      <c r="C1116" s="264" t="s">
        <v>589</v>
      </c>
      <c r="D1116" s="233"/>
      <c r="E1116" s="233" t="s">
        <v>12</v>
      </c>
      <c r="F1116" s="233" t="s">
        <v>13</v>
      </c>
      <c r="G1116" s="234">
        <v>2</v>
      </c>
      <c r="H1116" s="235">
        <v>7.33</v>
      </c>
      <c r="I1116" s="25"/>
      <c r="J1116" s="236">
        <f t="shared" si="326"/>
        <v>0</v>
      </c>
      <c r="K1116" s="236">
        <f t="shared" si="307"/>
        <v>6.9634999999999998</v>
      </c>
      <c r="L1116" s="27"/>
      <c r="M1116" s="237">
        <f t="shared" si="327"/>
        <v>0</v>
      </c>
      <c r="N1116" s="236">
        <f t="shared" si="308"/>
        <v>6.4504000000000001</v>
      </c>
      <c r="O1116" s="25"/>
      <c r="P1116" s="236">
        <f t="shared" si="328"/>
        <v>0</v>
      </c>
    </row>
    <row r="1117" spans="1:16" ht="93.75" customHeight="1" x14ac:dyDescent="0.2">
      <c r="A1117" s="147"/>
      <c r="B1117" s="229" t="s">
        <v>590</v>
      </c>
      <c r="C1117" s="259" t="s">
        <v>591</v>
      </c>
      <c r="D1117" s="253"/>
      <c r="E1117" s="253" t="s">
        <v>12</v>
      </c>
      <c r="F1117" s="253" t="s">
        <v>13</v>
      </c>
      <c r="G1117" s="254">
        <v>2</v>
      </c>
      <c r="H1117" s="255">
        <v>7.33</v>
      </c>
      <c r="I1117" s="25"/>
      <c r="J1117" s="256">
        <f t="shared" si="326"/>
        <v>0</v>
      </c>
      <c r="K1117" s="236">
        <f t="shared" si="307"/>
        <v>6.9634999999999998</v>
      </c>
      <c r="L1117" s="27"/>
      <c r="M1117" s="257">
        <f t="shared" si="327"/>
        <v>0</v>
      </c>
      <c r="N1117" s="236">
        <f t="shared" si="308"/>
        <v>6.4504000000000001</v>
      </c>
      <c r="O1117" s="25"/>
      <c r="P1117" s="256">
        <f t="shared" si="328"/>
        <v>0</v>
      </c>
    </row>
    <row r="1118" spans="1:16" ht="93.75" customHeight="1" x14ac:dyDescent="0.2">
      <c r="A1118" s="147"/>
      <c r="B1118" s="179"/>
      <c r="C1118" s="67"/>
      <c r="D1118" s="67"/>
      <c r="E1118" s="67"/>
      <c r="F1118" s="67"/>
      <c r="G1118" s="179" t="s">
        <v>2131</v>
      </c>
      <c r="H1118" s="77"/>
      <c r="I1118" s="77"/>
      <c r="J1118" s="77"/>
      <c r="K1118" s="77"/>
      <c r="L1118" s="77"/>
      <c r="M1118" s="77"/>
      <c r="N1118" s="77"/>
      <c r="O1118" s="77"/>
      <c r="P1118" s="77"/>
    </row>
    <row r="1119" spans="1:16" ht="93.75" customHeight="1" x14ac:dyDescent="0.2">
      <c r="A1119" s="147"/>
      <c r="B1119" s="326" t="s">
        <v>2129</v>
      </c>
      <c r="C1119" s="388" t="s">
        <v>2130</v>
      </c>
      <c r="D1119" s="356"/>
      <c r="E1119" s="356" t="s">
        <v>12</v>
      </c>
      <c r="F1119" s="356" t="s">
        <v>13</v>
      </c>
      <c r="G1119" s="357">
        <v>2</v>
      </c>
      <c r="H1119" s="358">
        <v>24.88</v>
      </c>
      <c r="I1119" s="25"/>
      <c r="J1119" s="64">
        <f>+H1119*I1119</f>
        <v>0</v>
      </c>
      <c r="K1119" s="26">
        <f t="shared" ref="K1119" si="333">H1119*(1-5%)</f>
        <v>23.635999999999999</v>
      </c>
      <c r="L1119" s="27"/>
      <c r="M1119" s="65">
        <f>K1119*L1119</f>
        <v>0</v>
      </c>
      <c r="N1119" s="26">
        <f t="shared" ref="N1119" si="334">H1119*(1-12%)</f>
        <v>21.894400000000001</v>
      </c>
      <c r="O1119" s="25"/>
      <c r="P1119" s="64">
        <f>+N1119*O1119</f>
        <v>0</v>
      </c>
    </row>
    <row r="1120" spans="1:16" ht="93.75" customHeight="1" x14ac:dyDescent="0.2">
      <c r="A1120" s="147"/>
      <c r="B1120" s="179"/>
      <c r="C1120" s="67"/>
      <c r="D1120" s="67"/>
      <c r="E1120" s="67"/>
      <c r="F1120" s="67"/>
      <c r="G1120" s="179" t="s">
        <v>359</v>
      </c>
      <c r="H1120" s="77"/>
      <c r="I1120" s="77"/>
      <c r="J1120" s="77"/>
      <c r="K1120" s="77"/>
      <c r="L1120" s="77"/>
      <c r="M1120" s="77"/>
      <c r="N1120" s="77"/>
      <c r="O1120" s="77"/>
      <c r="P1120" s="77"/>
    </row>
    <row r="1121" spans="1:16" ht="93.75" customHeight="1" x14ac:dyDescent="0.2">
      <c r="A1121" s="147"/>
      <c r="B1121" s="185" t="s">
        <v>1853</v>
      </c>
      <c r="C1121" s="160" t="s">
        <v>126</v>
      </c>
      <c r="D1121" s="79"/>
      <c r="E1121" s="79" t="s">
        <v>6</v>
      </c>
      <c r="F1121" s="79" t="s">
        <v>13</v>
      </c>
      <c r="G1121" s="73">
        <v>2</v>
      </c>
      <c r="H1121" s="74">
        <v>4.99</v>
      </c>
      <c r="I1121" s="25"/>
      <c r="J1121" s="75">
        <f>+H1121*I1121</f>
        <v>0</v>
      </c>
      <c r="K1121" s="26">
        <f t="shared" si="307"/>
        <v>4.7404999999999999</v>
      </c>
      <c r="L1121" s="27"/>
      <c r="M1121" s="76">
        <f>K1121*L1121</f>
        <v>0</v>
      </c>
      <c r="N1121" s="26">
        <f t="shared" si="308"/>
        <v>4.3912000000000004</v>
      </c>
      <c r="O1121" s="25"/>
      <c r="P1121" s="75">
        <f t="shared" si="306"/>
        <v>0</v>
      </c>
    </row>
    <row r="1122" spans="1:16" ht="93.75" customHeight="1" x14ac:dyDescent="0.2">
      <c r="A1122" s="147"/>
      <c r="B1122" s="185" t="s">
        <v>749</v>
      </c>
      <c r="C1122" s="161" t="s">
        <v>750</v>
      </c>
      <c r="D1122" s="22"/>
      <c r="E1122" s="22" t="s">
        <v>6</v>
      </c>
      <c r="F1122" s="22" t="s">
        <v>13</v>
      </c>
      <c r="G1122" s="23">
        <v>2</v>
      </c>
      <c r="H1122" s="24">
        <v>4.67</v>
      </c>
      <c r="I1122" s="25"/>
      <c r="J1122" s="26">
        <f>+H1122*I1122</f>
        <v>0</v>
      </c>
      <c r="K1122" s="26">
        <f t="shared" si="307"/>
        <v>4.4364999999999997</v>
      </c>
      <c r="L1122" s="27"/>
      <c r="M1122" s="28">
        <f>K1122*L1122</f>
        <v>0</v>
      </c>
      <c r="N1122" s="26">
        <f t="shared" si="308"/>
        <v>4.1096000000000004</v>
      </c>
      <c r="O1122" s="25"/>
      <c r="P1122" s="26">
        <f t="shared" si="306"/>
        <v>0</v>
      </c>
    </row>
    <row r="1123" spans="1:16" ht="93.75" customHeight="1" x14ac:dyDescent="0.2">
      <c r="A1123" s="147"/>
      <c r="B1123" s="318" t="s">
        <v>1918</v>
      </c>
      <c r="C1123" s="417" t="s">
        <v>1919</v>
      </c>
      <c r="D1123" s="356"/>
      <c r="E1123" s="356" t="s">
        <v>11</v>
      </c>
      <c r="F1123" s="356" t="s">
        <v>13</v>
      </c>
      <c r="G1123" s="357">
        <v>2</v>
      </c>
      <c r="H1123" s="358">
        <v>2.4500000000000002</v>
      </c>
      <c r="I1123" s="25"/>
      <c r="J1123" s="64">
        <f>+H1123*I1123</f>
        <v>0</v>
      </c>
      <c r="K1123" s="26">
        <f t="shared" si="307"/>
        <v>2.3275000000000001</v>
      </c>
      <c r="L1123" s="27"/>
      <c r="M1123" s="65">
        <f>K1123*L1123</f>
        <v>0</v>
      </c>
      <c r="N1123" s="26">
        <f t="shared" si="308"/>
        <v>2.1560000000000001</v>
      </c>
      <c r="O1123" s="25"/>
      <c r="P1123" s="64">
        <f t="shared" si="306"/>
        <v>0</v>
      </c>
    </row>
    <row r="1124" spans="1:16" ht="93.75" customHeight="1" x14ac:dyDescent="0.2">
      <c r="A1124" s="147"/>
      <c r="B1124" s="318" t="s">
        <v>2152</v>
      </c>
      <c r="C1124" s="417" t="s">
        <v>2153</v>
      </c>
      <c r="D1124" s="356"/>
      <c r="E1124" s="356" t="s">
        <v>14</v>
      </c>
      <c r="F1124" s="356" t="s">
        <v>13</v>
      </c>
      <c r="G1124" s="357">
        <v>2</v>
      </c>
      <c r="H1124" s="358">
        <v>7.61</v>
      </c>
      <c r="I1124" s="25"/>
      <c r="J1124" s="64">
        <f>+H1124*I1124</f>
        <v>0</v>
      </c>
      <c r="K1124" s="26">
        <f t="shared" ref="K1124" si="335">H1124*(1-5%)</f>
        <v>7.2294999999999998</v>
      </c>
      <c r="L1124" s="27"/>
      <c r="M1124" s="65">
        <f>K1124*L1124</f>
        <v>0</v>
      </c>
      <c r="N1124" s="26">
        <f t="shared" ref="N1124" si="336">H1124*(1-12%)</f>
        <v>6.6968000000000005</v>
      </c>
      <c r="O1124" s="25"/>
      <c r="P1124" s="64">
        <f t="shared" ref="P1124" si="337">+N1124*O1124</f>
        <v>0</v>
      </c>
    </row>
    <row r="1125" spans="1:16" ht="93.75" customHeight="1" x14ac:dyDescent="0.2">
      <c r="A1125" s="147"/>
      <c r="B1125" s="185" t="s">
        <v>1392</v>
      </c>
      <c r="C1125" s="174" t="s">
        <v>1393</v>
      </c>
      <c r="D1125" s="61"/>
      <c r="E1125" s="61" t="s">
        <v>15</v>
      </c>
      <c r="F1125" s="61" t="s">
        <v>13</v>
      </c>
      <c r="G1125" s="62">
        <v>2</v>
      </c>
      <c r="H1125" s="63">
        <v>2.25</v>
      </c>
      <c r="I1125" s="25"/>
      <c r="J1125" s="64">
        <f>+H1125*I1125</f>
        <v>0</v>
      </c>
      <c r="K1125" s="26">
        <f t="shared" si="307"/>
        <v>2.1374999999999997</v>
      </c>
      <c r="L1125" s="27"/>
      <c r="M1125" s="65">
        <f>K1125*L1125</f>
        <v>0</v>
      </c>
      <c r="N1125" s="26">
        <f t="shared" si="308"/>
        <v>1.98</v>
      </c>
      <c r="O1125" s="25"/>
      <c r="P1125" s="64">
        <f>+N1125*O1125</f>
        <v>0</v>
      </c>
    </row>
    <row r="1126" spans="1:16" ht="58.9" customHeight="1" x14ac:dyDescent="0.2">
      <c r="A1126" s="147"/>
      <c r="B1126" s="179"/>
      <c r="C1126" s="66"/>
      <c r="D1126" s="66"/>
      <c r="E1126" s="66"/>
      <c r="F1126" s="66"/>
      <c r="G1126" s="179" t="s">
        <v>1403</v>
      </c>
      <c r="H1126" s="77"/>
      <c r="I1126" s="77"/>
      <c r="J1126" s="77"/>
      <c r="K1126" s="77"/>
      <c r="L1126" s="77"/>
      <c r="M1126" s="77"/>
      <c r="N1126" s="77"/>
      <c r="O1126" s="77"/>
      <c r="P1126" s="77"/>
    </row>
    <row r="1127" spans="1:16" ht="93.75" customHeight="1" x14ac:dyDescent="0.2">
      <c r="A1127" s="147"/>
      <c r="B1127" s="185" t="s">
        <v>1398</v>
      </c>
      <c r="C1127" s="160" t="s">
        <v>1400</v>
      </c>
      <c r="D1127" s="79"/>
      <c r="E1127" s="79" t="s">
        <v>6</v>
      </c>
      <c r="F1127" s="79" t="s">
        <v>13</v>
      </c>
      <c r="G1127" s="73">
        <v>2</v>
      </c>
      <c r="H1127" s="74">
        <v>8.16</v>
      </c>
      <c r="I1127" s="25"/>
      <c r="J1127" s="75">
        <f>+H1127*I1127</f>
        <v>0</v>
      </c>
      <c r="K1127" s="26">
        <f t="shared" si="307"/>
        <v>7.7519999999999998</v>
      </c>
      <c r="L1127" s="27"/>
      <c r="M1127" s="76">
        <f>K1127*L1127</f>
        <v>0</v>
      </c>
      <c r="N1127" s="26">
        <f t="shared" si="308"/>
        <v>7.1808000000000005</v>
      </c>
      <c r="O1127" s="25"/>
      <c r="P1127" s="75">
        <f>+N1127*O1127</f>
        <v>0</v>
      </c>
    </row>
    <row r="1128" spans="1:16" ht="93.75" customHeight="1" x14ac:dyDescent="0.2">
      <c r="A1128" s="147"/>
      <c r="B1128" s="318" t="s">
        <v>1399</v>
      </c>
      <c r="C1128" s="376" t="s">
        <v>1401</v>
      </c>
      <c r="D1128" s="322"/>
      <c r="E1128" s="322" t="s">
        <v>1402</v>
      </c>
      <c r="F1128" s="322" t="s">
        <v>13</v>
      </c>
      <c r="G1128" s="323">
        <v>2</v>
      </c>
      <c r="H1128" s="324">
        <v>9.2100000000000009</v>
      </c>
      <c r="I1128" s="25"/>
      <c r="J1128" s="26">
        <f>+H1128*I1128</f>
        <v>0</v>
      </c>
      <c r="K1128" s="26">
        <f t="shared" si="307"/>
        <v>8.7495000000000012</v>
      </c>
      <c r="L1128" s="27"/>
      <c r="M1128" s="28">
        <f>K1128*L1128</f>
        <v>0</v>
      </c>
      <c r="N1128" s="26">
        <f t="shared" si="308"/>
        <v>8.1048000000000009</v>
      </c>
      <c r="O1128" s="25"/>
      <c r="P1128" s="26">
        <f>+N1128*O1128</f>
        <v>0</v>
      </c>
    </row>
    <row r="1129" spans="1:16" ht="93.75" customHeight="1" x14ac:dyDescent="0.2">
      <c r="A1129" s="147"/>
      <c r="B1129" s="179"/>
      <c r="C1129" s="68"/>
      <c r="D1129" s="68"/>
      <c r="E1129" s="68"/>
      <c r="F1129" s="68"/>
      <c r="G1129" s="179" t="s">
        <v>1567</v>
      </c>
      <c r="H1129" s="77"/>
      <c r="I1129" s="77"/>
      <c r="J1129" s="77"/>
      <c r="K1129" s="77"/>
      <c r="L1129" s="77"/>
      <c r="M1129" s="77"/>
      <c r="N1129" s="77"/>
      <c r="O1129" s="77"/>
      <c r="P1129" s="77"/>
    </row>
    <row r="1130" spans="1:16" ht="93.75" customHeight="1" x14ac:dyDescent="0.2">
      <c r="A1130" s="147"/>
      <c r="B1130" s="180" t="s">
        <v>1628</v>
      </c>
      <c r="C1130" s="56" t="s">
        <v>129</v>
      </c>
      <c r="D1130" s="33"/>
      <c r="E1130" s="52" t="s">
        <v>11</v>
      </c>
      <c r="F1130" s="22" t="s">
        <v>13</v>
      </c>
      <c r="G1130" s="23">
        <v>2</v>
      </c>
      <c r="H1130" s="24">
        <v>6.45</v>
      </c>
      <c r="I1130" s="25"/>
      <c r="J1130" s="26">
        <f t="shared" ref="J1130:J1139" si="338">+H1130*I1130</f>
        <v>0</v>
      </c>
      <c r="K1130" s="26">
        <f t="shared" si="307"/>
        <v>6.1274999999999995</v>
      </c>
      <c r="L1130" s="27"/>
      <c r="M1130" s="28">
        <f t="shared" ref="M1130:M1139" si="339">K1130*L1130</f>
        <v>0</v>
      </c>
      <c r="N1130" s="26">
        <f t="shared" si="308"/>
        <v>5.6760000000000002</v>
      </c>
      <c r="O1130" s="25"/>
      <c r="P1130" s="26">
        <f t="shared" si="306"/>
        <v>0</v>
      </c>
    </row>
    <row r="1131" spans="1:16" ht="93.75" customHeight="1" x14ac:dyDescent="0.2">
      <c r="A1131" s="147"/>
      <c r="B1131" s="180" t="s">
        <v>273</v>
      </c>
      <c r="C1131" s="56" t="s">
        <v>330</v>
      </c>
      <c r="D1131" s="33"/>
      <c r="E1131" s="52" t="s">
        <v>11</v>
      </c>
      <c r="F1131" s="22" t="s">
        <v>13</v>
      </c>
      <c r="G1131" s="23">
        <v>2</v>
      </c>
      <c r="H1131" s="24">
        <v>2.52</v>
      </c>
      <c r="I1131" s="25"/>
      <c r="J1131" s="26">
        <f t="shared" si="338"/>
        <v>0</v>
      </c>
      <c r="K1131" s="26">
        <f t="shared" si="307"/>
        <v>2.3939999999999997</v>
      </c>
      <c r="L1131" s="27"/>
      <c r="M1131" s="28">
        <f t="shared" si="339"/>
        <v>0</v>
      </c>
      <c r="N1131" s="26">
        <f t="shared" si="308"/>
        <v>2.2176</v>
      </c>
      <c r="O1131" s="25"/>
      <c r="P1131" s="26">
        <f t="shared" ref="P1131:P1139" si="340">+N1131*O1131</f>
        <v>0</v>
      </c>
    </row>
    <row r="1132" spans="1:16" ht="93.75" customHeight="1" x14ac:dyDescent="0.2">
      <c r="A1132" s="147"/>
      <c r="B1132" s="180" t="s">
        <v>1789</v>
      </c>
      <c r="C1132" s="56" t="s">
        <v>1790</v>
      </c>
      <c r="D1132" s="33"/>
      <c r="E1132" s="52" t="s">
        <v>11</v>
      </c>
      <c r="F1132" s="22" t="s">
        <v>13</v>
      </c>
      <c r="G1132" s="23">
        <v>2</v>
      </c>
      <c r="H1132" s="24">
        <v>1.77</v>
      </c>
      <c r="I1132" s="25"/>
      <c r="J1132" s="26">
        <f t="shared" si="338"/>
        <v>0</v>
      </c>
      <c r="K1132" s="26">
        <f>H1132*(1-5%)</f>
        <v>1.6815</v>
      </c>
      <c r="L1132" s="27"/>
      <c r="M1132" s="28">
        <f t="shared" si="339"/>
        <v>0</v>
      </c>
      <c r="N1132" s="26">
        <f>H1132*(1-12%)</f>
        <v>1.5576000000000001</v>
      </c>
      <c r="O1132" s="25"/>
      <c r="P1132" s="26">
        <f t="shared" si="340"/>
        <v>0</v>
      </c>
    </row>
    <row r="1133" spans="1:16" ht="93.75" customHeight="1" x14ac:dyDescent="0.2">
      <c r="A1133" s="147"/>
      <c r="B1133" s="180" t="s">
        <v>283</v>
      </c>
      <c r="C1133" s="56" t="s">
        <v>331</v>
      </c>
      <c r="D1133" s="33"/>
      <c r="E1133" s="52" t="s">
        <v>11</v>
      </c>
      <c r="F1133" s="22" t="s">
        <v>13</v>
      </c>
      <c r="G1133" s="23">
        <v>2</v>
      </c>
      <c r="H1133" s="24">
        <v>2.7</v>
      </c>
      <c r="I1133" s="25"/>
      <c r="J1133" s="26">
        <f t="shared" si="338"/>
        <v>0</v>
      </c>
      <c r="K1133" s="26">
        <f t="shared" si="307"/>
        <v>2.5649999999999999</v>
      </c>
      <c r="L1133" s="27"/>
      <c r="M1133" s="28">
        <f t="shared" si="339"/>
        <v>0</v>
      </c>
      <c r="N1133" s="26">
        <f t="shared" si="308"/>
        <v>2.3760000000000003</v>
      </c>
      <c r="O1133" s="25"/>
      <c r="P1133" s="26">
        <f t="shared" si="340"/>
        <v>0</v>
      </c>
    </row>
    <row r="1134" spans="1:16" ht="93.75" customHeight="1" x14ac:dyDescent="0.2">
      <c r="A1134" s="293"/>
      <c r="B1134" s="326" t="s">
        <v>1895</v>
      </c>
      <c r="C1134" s="345" t="s">
        <v>1896</v>
      </c>
      <c r="D1134" s="320"/>
      <c r="E1134" s="418" t="s">
        <v>6</v>
      </c>
      <c r="F1134" s="322" t="s">
        <v>13</v>
      </c>
      <c r="G1134" s="323">
        <v>2</v>
      </c>
      <c r="H1134" s="324">
        <v>2.41</v>
      </c>
      <c r="I1134" s="25"/>
      <c r="J1134" s="26">
        <f t="shared" si="338"/>
        <v>0</v>
      </c>
      <c r="K1134" s="26">
        <f t="shared" si="307"/>
        <v>2.2894999999999999</v>
      </c>
      <c r="L1134" s="27"/>
      <c r="M1134" s="28">
        <f t="shared" si="339"/>
        <v>0</v>
      </c>
      <c r="N1134" s="26">
        <f t="shared" si="308"/>
        <v>2.1208</v>
      </c>
      <c r="O1134" s="25"/>
      <c r="P1134" s="26">
        <f t="shared" si="340"/>
        <v>0</v>
      </c>
    </row>
    <row r="1135" spans="1:16" ht="93.75" customHeight="1" x14ac:dyDescent="0.2">
      <c r="A1135" s="147"/>
      <c r="B1135" s="326" t="s">
        <v>1897</v>
      </c>
      <c r="C1135" s="345" t="s">
        <v>1898</v>
      </c>
      <c r="D1135" s="320"/>
      <c r="E1135" s="418" t="s">
        <v>6</v>
      </c>
      <c r="F1135" s="322" t="s">
        <v>13</v>
      </c>
      <c r="G1135" s="323">
        <v>2</v>
      </c>
      <c r="H1135" s="324">
        <v>3.52</v>
      </c>
      <c r="I1135" s="25"/>
      <c r="J1135" s="26">
        <f t="shared" si="338"/>
        <v>0</v>
      </c>
      <c r="K1135" s="26">
        <f t="shared" si="307"/>
        <v>3.3439999999999999</v>
      </c>
      <c r="L1135" s="27"/>
      <c r="M1135" s="28">
        <f t="shared" si="339"/>
        <v>0</v>
      </c>
      <c r="N1135" s="26">
        <f t="shared" si="308"/>
        <v>3.0975999999999999</v>
      </c>
      <c r="O1135" s="25"/>
      <c r="P1135" s="26">
        <f t="shared" si="340"/>
        <v>0</v>
      </c>
    </row>
    <row r="1136" spans="1:16" ht="93.75" customHeight="1" x14ac:dyDescent="0.2">
      <c r="A1136" s="147"/>
      <c r="B1136" s="326" t="s">
        <v>1390</v>
      </c>
      <c r="C1136" s="345" t="s">
        <v>1391</v>
      </c>
      <c r="D1136" s="320"/>
      <c r="E1136" s="418" t="s">
        <v>6</v>
      </c>
      <c r="F1136" s="322" t="s">
        <v>13</v>
      </c>
      <c r="G1136" s="323">
        <v>2</v>
      </c>
      <c r="H1136" s="324">
        <v>2.68</v>
      </c>
      <c r="I1136" s="25"/>
      <c r="J1136" s="26">
        <f t="shared" si="338"/>
        <v>0</v>
      </c>
      <c r="K1136" s="26">
        <f t="shared" si="307"/>
        <v>2.5459999999999998</v>
      </c>
      <c r="L1136" s="27"/>
      <c r="M1136" s="28">
        <f t="shared" si="339"/>
        <v>0</v>
      </c>
      <c r="N1136" s="26">
        <f t="shared" si="308"/>
        <v>2.3584000000000001</v>
      </c>
      <c r="O1136" s="25"/>
      <c r="P1136" s="26">
        <f t="shared" si="340"/>
        <v>0</v>
      </c>
    </row>
    <row r="1137" spans="1:16" ht="93.75" customHeight="1" x14ac:dyDescent="0.2">
      <c r="A1137" s="147"/>
      <c r="B1137" s="203" t="s">
        <v>1010</v>
      </c>
      <c r="C1137" s="59" t="s">
        <v>1009</v>
      </c>
      <c r="D1137" s="50"/>
      <c r="E1137" s="49" t="s">
        <v>6</v>
      </c>
      <c r="F1137" s="22" t="s">
        <v>13</v>
      </c>
      <c r="G1137" s="23">
        <v>2</v>
      </c>
      <c r="H1137" s="24">
        <v>6.4</v>
      </c>
      <c r="I1137" s="25"/>
      <c r="J1137" s="26">
        <f t="shared" si="338"/>
        <v>0</v>
      </c>
      <c r="K1137" s="26">
        <f t="shared" si="307"/>
        <v>6.08</v>
      </c>
      <c r="L1137" s="27"/>
      <c r="M1137" s="28">
        <f t="shared" si="339"/>
        <v>0</v>
      </c>
      <c r="N1137" s="26">
        <f t="shared" si="308"/>
        <v>5.6320000000000006</v>
      </c>
      <c r="O1137" s="25"/>
      <c r="P1137" s="26">
        <f t="shared" si="340"/>
        <v>0</v>
      </c>
    </row>
    <row r="1138" spans="1:16" ht="93.75" customHeight="1" x14ac:dyDescent="0.2">
      <c r="A1138" s="147"/>
      <c r="B1138" s="203" t="s">
        <v>1013</v>
      </c>
      <c r="C1138" s="59" t="s">
        <v>1167</v>
      </c>
      <c r="D1138" s="50"/>
      <c r="E1138" s="49" t="s">
        <v>6</v>
      </c>
      <c r="F1138" s="22" t="s">
        <v>13</v>
      </c>
      <c r="G1138" s="23">
        <v>2</v>
      </c>
      <c r="H1138" s="24">
        <v>6.4</v>
      </c>
      <c r="I1138" s="25"/>
      <c r="J1138" s="26">
        <f t="shared" si="338"/>
        <v>0</v>
      </c>
      <c r="K1138" s="26">
        <f t="shared" si="307"/>
        <v>6.08</v>
      </c>
      <c r="L1138" s="27"/>
      <c r="M1138" s="28">
        <f t="shared" si="339"/>
        <v>0</v>
      </c>
      <c r="N1138" s="26">
        <f t="shared" si="308"/>
        <v>5.6320000000000006</v>
      </c>
      <c r="O1138" s="25"/>
      <c r="P1138" s="26">
        <f t="shared" si="340"/>
        <v>0</v>
      </c>
    </row>
    <row r="1139" spans="1:16" ht="93.75" customHeight="1" x14ac:dyDescent="0.2">
      <c r="A1139" s="147"/>
      <c r="B1139" s="203" t="s">
        <v>1474</v>
      </c>
      <c r="C1139" s="59" t="s">
        <v>1473</v>
      </c>
      <c r="D1139" s="50"/>
      <c r="E1139" s="49" t="s">
        <v>6</v>
      </c>
      <c r="F1139" s="22" t="s">
        <v>13</v>
      </c>
      <c r="G1139" s="23">
        <v>2</v>
      </c>
      <c r="H1139" s="24">
        <v>6.4</v>
      </c>
      <c r="I1139" s="25"/>
      <c r="J1139" s="26">
        <f t="shared" si="338"/>
        <v>0</v>
      </c>
      <c r="K1139" s="26">
        <f t="shared" si="307"/>
        <v>6.08</v>
      </c>
      <c r="L1139" s="27"/>
      <c r="M1139" s="28">
        <f t="shared" si="339"/>
        <v>0</v>
      </c>
      <c r="N1139" s="26">
        <f t="shared" si="308"/>
        <v>5.6320000000000006</v>
      </c>
      <c r="O1139" s="25"/>
      <c r="P1139" s="26">
        <f t="shared" si="340"/>
        <v>0</v>
      </c>
    </row>
    <row r="1140" spans="1:16" ht="93.75" customHeight="1" x14ac:dyDescent="0.2">
      <c r="A1140" s="147"/>
      <c r="B1140" s="180" t="s">
        <v>993</v>
      </c>
      <c r="C1140" s="56" t="s">
        <v>992</v>
      </c>
      <c r="D1140" s="33"/>
      <c r="E1140" s="52" t="s">
        <v>6</v>
      </c>
      <c r="F1140" s="22" t="s">
        <v>13</v>
      </c>
      <c r="G1140" s="23">
        <v>2</v>
      </c>
      <c r="H1140" s="24">
        <v>2.6</v>
      </c>
      <c r="I1140" s="25"/>
      <c r="J1140" s="26">
        <f t="shared" ref="J1140:J1145" si="341">+H1140*I1140</f>
        <v>0</v>
      </c>
      <c r="K1140" s="26">
        <f t="shared" si="307"/>
        <v>2.4699999999999998</v>
      </c>
      <c r="L1140" s="27"/>
      <c r="M1140" s="28">
        <f t="shared" ref="M1140:M1145" si="342">K1140*L1140</f>
        <v>0</v>
      </c>
      <c r="N1140" s="26">
        <f t="shared" si="308"/>
        <v>2.2880000000000003</v>
      </c>
      <c r="O1140" s="25"/>
      <c r="P1140" s="26">
        <f t="shared" ref="P1140:P1145" si="343">+N1140*O1140</f>
        <v>0</v>
      </c>
    </row>
    <row r="1141" spans="1:16" ht="93.75" customHeight="1" x14ac:dyDescent="0.2">
      <c r="A1141" s="147"/>
      <c r="B1141" s="180" t="s">
        <v>1000</v>
      </c>
      <c r="C1141" s="56" t="s">
        <v>1001</v>
      </c>
      <c r="D1141" s="33"/>
      <c r="E1141" s="52" t="s">
        <v>6</v>
      </c>
      <c r="F1141" s="22" t="s">
        <v>13</v>
      </c>
      <c r="G1141" s="23">
        <v>2</v>
      </c>
      <c r="H1141" s="24">
        <v>2.56</v>
      </c>
      <c r="I1141" s="25"/>
      <c r="J1141" s="26">
        <f t="shared" si="341"/>
        <v>0</v>
      </c>
      <c r="K1141" s="26">
        <f t="shared" ref="K1141:K1179" si="344">H1141*(1-5%)</f>
        <v>2.4319999999999999</v>
      </c>
      <c r="L1141" s="27"/>
      <c r="M1141" s="28">
        <f t="shared" si="342"/>
        <v>0</v>
      </c>
      <c r="N1141" s="26">
        <f t="shared" ref="N1141:N1179" si="345">H1141*(1-12%)</f>
        <v>2.2528000000000001</v>
      </c>
      <c r="O1141" s="25"/>
      <c r="P1141" s="26">
        <f t="shared" si="343"/>
        <v>0</v>
      </c>
    </row>
    <row r="1142" spans="1:16" ht="93.75" customHeight="1" x14ac:dyDescent="0.2">
      <c r="A1142" s="147"/>
      <c r="B1142" s="180" t="s">
        <v>1003</v>
      </c>
      <c r="C1142" s="56" t="s">
        <v>1002</v>
      </c>
      <c r="D1142" s="33"/>
      <c r="E1142" s="52" t="s">
        <v>6</v>
      </c>
      <c r="F1142" s="22" t="s">
        <v>13</v>
      </c>
      <c r="G1142" s="23">
        <v>2</v>
      </c>
      <c r="H1142" s="24">
        <v>2.4900000000000002</v>
      </c>
      <c r="I1142" s="25"/>
      <c r="J1142" s="26">
        <f t="shared" si="341"/>
        <v>0</v>
      </c>
      <c r="K1142" s="26">
        <f t="shared" si="344"/>
        <v>2.3654999999999999</v>
      </c>
      <c r="L1142" s="27"/>
      <c r="M1142" s="28">
        <f t="shared" si="342"/>
        <v>0</v>
      </c>
      <c r="N1142" s="26">
        <f t="shared" si="345"/>
        <v>2.1912000000000003</v>
      </c>
      <c r="O1142" s="25"/>
      <c r="P1142" s="26">
        <f t="shared" si="343"/>
        <v>0</v>
      </c>
    </row>
    <row r="1143" spans="1:16" ht="93.75" customHeight="1" x14ac:dyDescent="0.2">
      <c r="A1143" s="147"/>
      <c r="B1143" s="326" t="s">
        <v>1968</v>
      </c>
      <c r="C1143" s="345" t="s">
        <v>2100</v>
      </c>
      <c r="D1143" s="320"/>
      <c r="E1143" s="418" t="s">
        <v>6</v>
      </c>
      <c r="F1143" s="322" t="s">
        <v>13</v>
      </c>
      <c r="G1143" s="323">
        <v>2</v>
      </c>
      <c r="H1143" s="324">
        <v>34.200000000000003</v>
      </c>
      <c r="I1143" s="25"/>
      <c r="J1143" s="26">
        <f t="shared" si="341"/>
        <v>0</v>
      </c>
      <c r="K1143" s="26">
        <f t="shared" si="344"/>
        <v>32.49</v>
      </c>
      <c r="L1143" s="27"/>
      <c r="M1143" s="28">
        <f t="shared" si="342"/>
        <v>0</v>
      </c>
      <c r="N1143" s="26">
        <f t="shared" si="345"/>
        <v>30.096000000000004</v>
      </c>
      <c r="O1143" s="25"/>
      <c r="P1143" s="26">
        <f t="shared" si="343"/>
        <v>0</v>
      </c>
    </row>
    <row r="1144" spans="1:16" ht="93.75" customHeight="1" x14ac:dyDescent="0.2">
      <c r="A1144" s="147"/>
      <c r="B1144" s="326" t="s">
        <v>1969</v>
      </c>
      <c r="C1144" s="345" t="s">
        <v>1970</v>
      </c>
      <c r="D1144" s="320"/>
      <c r="E1144" s="322" t="s">
        <v>21</v>
      </c>
      <c r="F1144" s="322" t="s">
        <v>13</v>
      </c>
      <c r="G1144" s="323">
        <v>2</v>
      </c>
      <c r="H1144" s="324">
        <v>34.200000000000003</v>
      </c>
      <c r="I1144" s="25"/>
      <c r="J1144" s="26">
        <f>+H1144*I1144</f>
        <v>0</v>
      </c>
      <c r="K1144" s="26">
        <f>H1144*(1-5%)</f>
        <v>32.49</v>
      </c>
      <c r="L1144" s="27"/>
      <c r="M1144" s="28">
        <f>K1144*L1144</f>
        <v>0</v>
      </c>
      <c r="N1144" s="26">
        <f>H1144*(1-12%)</f>
        <v>30.096000000000004</v>
      </c>
      <c r="O1144" s="25"/>
      <c r="P1144" s="26">
        <f>+N1144*O1144</f>
        <v>0</v>
      </c>
    </row>
    <row r="1145" spans="1:16" ht="93.75" customHeight="1" x14ac:dyDescent="0.2">
      <c r="A1145" s="147"/>
      <c r="B1145" s="180" t="s">
        <v>1394</v>
      </c>
      <c r="C1145" s="56" t="s">
        <v>1395</v>
      </c>
      <c r="D1145" s="33"/>
      <c r="E1145" s="52" t="s">
        <v>8</v>
      </c>
      <c r="F1145" s="22" t="s">
        <v>13</v>
      </c>
      <c r="G1145" s="23">
        <v>2</v>
      </c>
      <c r="H1145" s="24">
        <v>15.5</v>
      </c>
      <c r="I1145" s="25"/>
      <c r="J1145" s="26">
        <f t="shared" si="341"/>
        <v>0</v>
      </c>
      <c r="K1145" s="26">
        <f t="shared" si="344"/>
        <v>14.725</v>
      </c>
      <c r="L1145" s="27"/>
      <c r="M1145" s="28">
        <f t="shared" si="342"/>
        <v>0</v>
      </c>
      <c r="N1145" s="26">
        <f t="shared" si="345"/>
        <v>13.64</v>
      </c>
      <c r="O1145" s="25"/>
      <c r="P1145" s="26">
        <f t="shared" si="343"/>
        <v>0</v>
      </c>
    </row>
    <row r="1146" spans="1:16" s="314" customFormat="1" ht="93.75" customHeight="1" x14ac:dyDescent="0.2">
      <c r="A1146" s="126"/>
      <c r="B1146" s="180" t="s">
        <v>568</v>
      </c>
      <c r="C1146" s="56" t="s">
        <v>569</v>
      </c>
      <c r="D1146" s="33"/>
      <c r="E1146" s="22" t="s">
        <v>567</v>
      </c>
      <c r="F1146" s="22" t="s">
        <v>13</v>
      </c>
      <c r="G1146" s="23">
        <v>2</v>
      </c>
      <c r="H1146" s="24">
        <v>3.34</v>
      </c>
      <c r="I1146" s="25"/>
      <c r="J1146" s="26">
        <f t="shared" ref="J1146:J1153" si="346">+H1146*I1146</f>
        <v>0</v>
      </c>
      <c r="K1146" s="26">
        <f t="shared" si="344"/>
        <v>3.1729999999999996</v>
      </c>
      <c r="L1146" s="27"/>
      <c r="M1146" s="28">
        <f t="shared" ref="M1146:M1153" si="347">K1146*L1146</f>
        <v>0</v>
      </c>
      <c r="N1146" s="26">
        <f t="shared" si="345"/>
        <v>2.9392</v>
      </c>
      <c r="O1146" s="25"/>
      <c r="P1146" s="26">
        <f t="shared" si="306"/>
        <v>0</v>
      </c>
    </row>
    <row r="1147" spans="1:16" s="314" customFormat="1" ht="93.75" customHeight="1" x14ac:dyDescent="0.2">
      <c r="A1147" s="126"/>
      <c r="B1147" s="326" t="s">
        <v>1037</v>
      </c>
      <c r="C1147" s="345" t="s">
        <v>1038</v>
      </c>
      <c r="D1147" s="320"/>
      <c r="E1147" s="322" t="s">
        <v>12</v>
      </c>
      <c r="F1147" s="322" t="s">
        <v>13</v>
      </c>
      <c r="G1147" s="323">
        <v>2</v>
      </c>
      <c r="H1147" s="324">
        <v>3.21</v>
      </c>
      <c r="I1147" s="25"/>
      <c r="J1147" s="26">
        <f t="shared" si="346"/>
        <v>0</v>
      </c>
      <c r="K1147" s="26">
        <f t="shared" si="344"/>
        <v>3.0494999999999997</v>
      </c>
      <c r="L1147" s="27"/>
      <c r="M1147" s="28">
        <f t="shared" si="347"/>
        <v>0</v>
      </c>
      <c r="N1147" s="26">
        <f t="shared" si="345"/>
        <v>2.8248000000000002</v>
      </c>
      <c r="O1147" s="25"/>
      <c r="P1147" s="26">
        <f t="shared" si="306"/>
        <v>0</v>
      </c>
    </row>
    <row r="1148" spans="1:16" s="314" customFormat="1" ht="93.75" customHeight="1" x14ac:dyDescent="0.2">
      <c r="A1148" s="126"/>
      <c r="B1148" s="180" t="s">
        <v>939</v>
      </c>
      <c r="C1148" s="56" t="s">
        <v>940</v>
      </c>
      <c r="D1148" s="33"/>
      <c r="E1148" s="22" t="s">
        <v>12</v>
      </c>
      <c r="F1148" s="22" t="s">
        <v>13</v>
      </c>
      <c r="G1148" s="23">
        <v>2</v>
      </c>
      <c r="H1148" s="24">
        <v>3.06</v>
      </c>
      <c r="I1148" s="25"/>
      <c r="J1148" s="26">
        <f t="shared" si="346"/>
        <v>0</v>
      </c>
      <c r="K1148" s="26">
        <f t="shared" si="344"/>
        <v>2.907</v>
      </c>
      <c r="L1148" s="27"/>
      <c r="M1148" s="28">
        <f t="shared" si="347"/>
        <v>0</v>
      </c>
      <c r="N1148" s="26">
        <f t="shared" si="345"/>
        <v>2.6928000000000001</v>
      </c>
      <c r="O1148" s="25"/>
      <c r="P1148" s="26">
        <f t="shared" si="306"/>
        <v>0</v>
      </c>
    </row>
    <row r="1149" spans="1:16" s="314" customFormat="1" ht="93.75" customHeight="1" x14ac:dyDescent="0.2">
      <c r="A1149" s="126"/>
      <c r="B1149" s="180" t="s">
        <v>367</v>
      </c>
      <c r="C1149" s="56" t="s">
        <v>2087</v>
      </c>
      <c r="D1149" s="33"/>
      <c r="E1149" s="22" t="s">
        <v>12</v>
      </c>
      <c r="F1149" s="22" t="s">
        <v>13</v>
      </c>
      <c r="G1149" s="23">
        <v>2</v>
      </c>
      <c r="H1149" s="24">
        <v>3.81</v>
      </c>
      <c r="I1149" s="25"/>
      <c r="J1149" s="26">
        <f t="shared" si="346"/>
        <v>0</v>
      </c>
      <c r="K1149" s="26">
        <f t="shared" si="344"/>
        <v>3.6194999999999999</v>
      </c>
      <c r="L1149" s="27"/>
      <c r="M1149" s="28">
        <f t="shared" si="347"/>
        <v>0</v>
      </c>
      <c r="N1149" s="26">
        <f t="shared" si="345"/>
        <v>3.3528000000000002</v>
      </c>
      <c r="O1149" s="25"/>
      <c r="P1149" s="26">
        <f t="shared" si="306"/>
        <v>0</v>
      </c>
    </row>
    <row r="1150" spans="1:16" s="314" customFormat="1" ht="93.75" customHeight="1" x14ac:dyDescent="0.2">
      <c r="A1150" s="126"/>
      <c r="B1150" s="180" t="s">
        <v>487</v>
      </c>
      <c r="C1150" s="56" t="s">
        <v>497</v>
      </c>
      <c r="D1150" s="33"/>
      <c r="E1150" s="22" t="s">
        <v>12</v>
      </c>
      <c r="F1150" s="22" t="s">
        <v>13</v>
      </c>
      <c r="G1150" s="23">
        <v>2</v>
      </c>
      <c r="H1150" s="24">
        <v>18.73</v>
      </c>
      <c r="I1150" s="25"/>
      <c r="J1150" s="26">
        <f t="shared" si="346"/>
        <v>0</v>
      </c>
      <c r="K1150" s="26">
        <f t="shared" si="344"/>
        <v>17.793499999999998</v>
      </c>
      <c r="L1150" s="27"/>
      <c r="M1150" s="28">
        <f t="shared" si="347"/>
        <v>0</v>
      </c>
      <c r="N1150" s="26">
        <f t="shared" si="345"/>
        <v>16.482400000000002</v>
      </c>
      <c r="O1150" s="25"/>
      <c r="P1150" s="26">
        <f t="shared" si="306"/>
        <v>0</v>
      </c>
    </row>
    <row r="1151" spans="1:16" s="314" customFormat="1" ht="93.75" customHeight="1" x14ac:dyDescent="0.2">
      <c r="A1151" s="126"/>
      <c r="B1151" s="180" t="s">
        <v>1396</v>
      </c>
      <c r="C1151" s="56" t="s">
        <v>1397</v>
      </c>
      <c r="D1151" s="33"/>
      <c r="E1151" s="22" t="s">
        <v>14</v>
      </c>
      <c r="F1151" s="22" t="s">
        <v>13</v>
      </c>
      <c r="G1151" s="23">
        <v>2</v>
      </c>
      <c r="H1151" s="24">
        <v>5.86</v>
      </c>
      <c r="I1151" s="25"/>
      <c r="J1151" s="26">
        <f t="shared" si="346"/>
        <v>0</v>
      </c>
      <c r="K1151" s="26">
        <f t="shared" si="344"/>
        <v>5.5670000000000002</v>
      </c>
      <c r="L1151" s="27"/>
      <c r="M1151" s="28">
        <f t="shared" si="347"/>
        <v>0</v>
      </c>
      <c r="N1151" s="26">
        <f t="shared" si="345"/>
        <v>5.1568000000000005</v>
      </c>
      <c r="O1151" s="25"/>
      <c r="P1151" s="26">
        <f t="shared" si="306"/>
        <v>0</v>
      </c>
    </row>
    <row r="1152" spans="1:16" s="314" customFormat="1" ht="93.75" customHeight="1" x14ac:dyDescent="0.2">
      <c r="A1152" s="126"/>
      <c r="B1152" s="180" t="s">
        <v>2177</v>
      </c>
      <c r="C1152" s="56" t="s">
        <v>2178</v>
      </c>
      <c r="D1152" s="33"/>
      <c r="E1152" s="22" t="s">
        <v>14</v>
      </c>
      <c r="F1152" s="22" t="s">
        <v>13</v>
      </c>
      <c r="G1152" s="23">
        <v>2</v>
      </c>
      <c r="H1152" s="24">
        <v>2.81</v>
      </c>
      <c r="I1152" s="25"/>
      <c r="J1152" s="26">
        <f t="shared" si="346"/>
        <v>0</v>
      </c>
      <c r="K1152" s="26">
        <f t="shared" si="344"/>
        <v>2.6694999999999998</v>
      </c>
      <c r="L1152" s="27"/>
      <c r="M1152" s="28">
        <f t="shared" si="347"/>
        <v>0</v>
      </c>
      <c r="N1152" s="26">
        <f t="shared" si="345"/>
        <v>2.4727999999999999</v>
      </c>
      <c r="O1152" s="25"/>
      <c r="P1152" s="26">
        <f t="shared" si="306"/>
        <v>0</v>
      </c>
    </row>
    <row r="1153" spans="1:16" s="314" customFormat="1" ht="93.75" customHeight="1" x14ac:dyDescent="0.2">
      <c r="A1153" s="126"/>
      <c r="B1153" s="180" t="s">
        <v>461</v>
      </c>
      <c r="C1153" s="56" t="s">
        <v>462</v>
      </c>
      <c r="D1153" s="33"/>
      <c r="E1153" s="22" t="s">
        <v>14</v>
      </c>
      <c r="F1153" s="22" t="s">
        <v>13</v>
      </c>
      <c r="G1153" s="23">
        <v>2</v>
      </c>
      <c r="H1153" s="24">
        <v>3.98</v>
      </c>
      <c r="I1153" s="25"/>
      <c r="J1153" s="26">
        <f t="shared" si="346"/>
        <v>0</v>
      </c>
      <c r="K1153" s="26">
        <f t="shared" si="344"/>
        <v>3.7809999999999997</v>
      </c>
      <c r="L1153" s="27"/>
      <c r="M1153" s="28">
        <f t="shared" si="347"/>
        <v>0</v>
      </c>
      <c r="N1153" s="26">
        <f t="shared" si="345"/>
        <v>3.5024000000000002</v>
      </c>
      <c r="O1153" s="25"/>
      <c r="P1153" s="26">
        <f t="shared" si="306"/>
        <v>0</v>
      </c>
    </row>
    <row r="1154" spans="1:16" s="314" customFormat="1" ht="93.75" customHeight="1" x14ac:dyDescent="0.2">
      <c r="A1154" s="126"/>
      <c r="B1154" s="326" t="s">
        <v>2101</v>
      </c>
      <c r="C1154" s="345" t="s">
        <v>2102</v>
      </c>
      <c r="D1154" s="320"/>
      <c r="E1154" s="322" t="s">
        <v>2103</v>
      </c>
      <c r="F1154" s="322" t="s">
        <v>13</v>
      </c>
      <c r="G1154" s="323">
        <v>2</v>
      </c>
      <c r="H1154" s="324">
        <v>2.92</v>
      </c>
      <c r="I1154" s="25"/>
      <c r="J1154" s="26">
        <f t="shared" ref="J1154:J1155" si="348">+H1154*I1154</f>
        <v>0</v>
      </c>
      <c r="K1154" s="26">
        <f t="shared" ref="K1154:K1155" si="349">H1154*(1-5%)</f>
        <v>2.774</v>
      </c>
      <c r="L1154" s="27"/>
      <c r="M1154" s="28">
        <f t="shared" ref="M1154:M1155" si="350">K1154*L1154</f>
        <v>0</v>
      </c>
      <c r="N1154" s="26">
        <f t="shared" ref="N1154:N1155" si="351">H1154*(1-12%)</f>
        <v>2.5695999999999999</v>
      </c>
      <c r="O1154" s="25"/>
      <c r="P1154" s="26">
        <f t="shared" ref="P1154:P1155" si="352">+N1154*O1154</f>
        <v>0</v>
      </c>
    </row>
    <row r="1155" spans="1:16" s="314" customFormat="1" ht="93.75" customHeight="1" x14ac:dyDescent="0.2">
      <c r="A1155" s="126"/>
      <c r="B1155" s="229" t="s">
        <v>2202</v>
      </c>
      <c r="C1155" s="242" t="s">
        <v>2336</v>
      </c>
      <c r="D1155" s="231"/>
      <c r="E1155" s="233" t="s">
        <v>15</v>
      </c>
      <c r="F1155" s="233" t="s">
        <v>13</v>
      </c>
      <c r="G1155" s="234">
        <v>2</v>
      </c>
      <c r="H1155" s="235">
        <v>23.492448</v>
      </c>
      <c r="I1155" s="25"/>
      <c r="J1155" s="236">
        <f t="shared" si="348"/>
        <v>0</v>
      </c>
      <c r="K1155" s="236">
        <f t="shared" si="349"/>
        <v>22.317825599999999</v>
      </c>
      <c r="L1155" s="27"/>
      <c r="M1155" s="237">
        <f t="shared" si="350"/>
        <v>0</v>
      </c>
      <c r="N1155" s="236">
        <f t="shared" si="351"/>
        <v>20.673354239999998</v>
      </c>
      <c r="O1155" s="25"/>
      <c r="P1155" s="236">
        <f t="shared" si="352"/>
        <v>0</v>
      </c>
    </row>
    <row r="1156" spans="1:16" s="314" customFormat="1" ht="93.75" customHeight="1" x14ac:dyDescent="0.2">
      <c r="A1156" s="126"/>
      <c r="B1156" s="229" t="s">
        <v>2203</v>
      </c>
      <c r="C1156" s="242" t="s">
        <v>2337</v>
      </c>
      <c r="D1156" s="231"/>
      <c r="E1156" s="233" t="s">
        <v>15</v>
      </c>
      <c r="F1156" s="233" t="s">
        <v>13</v>
      </c>
      <c r="G1156" s="234">
        <v>2</v>
      </c>
      <c r="H1156" s="235">
        <v>23.492448000000003</v>
      </c>
      <c r="I1156" s="25"/>
      <c r="J1156" s="236">
        <f t="shared" ref="J1156:J1158" si="353">+H1156*I1156</f>
        <v>0</v>
      </c>
      <c r="K1156" s="236">
        <f t="shared" ref="K1156:K1158" si="354">H1156*(1-5%)</f>
        <v>22.317825600000003</v>
      </c>
      <c r="L1156" s="27"/>
      <c r="M1156" s="237">
        <f t="shared" ref="M1156:M1158" si="355">K1156*L1156</f>
        <v>0</v>
      </c>
      <c r="N1156" s="236">
        <f t="shared" ref="N1156:N1158" si="356">H1156*(1-12%)</f>
        <v>20.673354240000002</v>
      </c>
      <c r="O1156" s="25"/>
      <c r="P1156" s="236">
        <f t="shared" ref="P1156:P1158" si="357">+N1156*O1156</f>
        <v>0</v>
      </c>
    </row>
    <row r="1157" spans="1:16" s="314" customFormat="1" ht="93.75" customHeight="1" x14ac:dyDescent="0.2">
      <c r="A1157" s="126"/>
      <c r="B1157" s="229" t="s">
        <v>2217</v>
      </c>
      <c r="C1157" s="242" t="s">
        <v>2338</v>
      </c>
      <c r="D1157" s="231"/>
      <c r="E1157" s="233" t="s">
        <v>15</v>
      </c>
      <c r="F1157" s="233" t="s">
        <v>13</v>
      </c>
      <c r="G1157" s="234">
        <v>2</v>
      </c>
      <c r="H1157" s="235">
        <v>2.369472</v>
      </c>
      <c r="I1157" s="25"/>
      <c r="J1157" s="236">
        <f t="shared" si="353"/>
        <v>0</v>
      </c>
      <c r="K1157" s="236">
        <f t="shared" si="354"/>
        <v>2.2509983999999998</v>
      </c>
      <c r="L1157" s="27"/>
      <c r="M1157" s="237">
        <f t="shared" si="355"/>
        <v>0</v>
      </c>
      <c r="N1157" s="236">
        <f t="shared" si="356"/>
        <v>2.0851353600000002</v>
      </c>
      <c r="O1157" s="25"/>
      <c r="P1157" s="236">
        <f t="shared" si="357"/>
        <v>0</v>
      </c>
    </row>
    <row r="1158" spans="1:16" s="314" customFormat="1" ht="93.75" customHeight="1" x14ac:dyDescent="0.2">
      <c r="A1158" s="126"/>
      <c r="B1158" s="229" t="s">
        <v>2218</v>
      </c>
      <c r="C1158" s="242" t="s">
        <v>2339</v>
      </c>
      <c r="D1158" s="231"/>
      <c r="E1158" s="233" t="s">
        <v>15</v>
      </c>
      <c r="F1158" s="233" t="s">
        <v>13</v>
      </c>
      <c r="G1158" s="234">
        <v>2</v>
      </c>
      <c r="H1158" s="235">
        <v>2.8029120000000001</v>
      </c>
      <c r="I1158" s="25"/>
      <c r="J1158" s="236">
        <f t="shared" si="353"/>
        <v>0</v>
      </c>
      <c r="K1158" s="236">
        <f t="shared" si="354"/>
        <v>2.6627663999999998</v>
      </c>
      <c r="L1158" s="27"/>
      <c r="M1158" s="237">
        <f t="shared" si="355"/>
        <v>0</v>
      </c>
      <c r="N1158" s="236">
        <f t="shared" si="356"/>
        <v>2.4665625600000003</v>
      </c>
      <c r="O1158" s="25"/>
      <c r="P1158" s="236">
        <f t="shared" si="357"/>
        <v>0</v>
      </c>
    </row>
    <row r="1159" spans="1:16" s="314" customFormat="1" ht="75" customHeight="1" x14ac:dyDescent="0.2">
      <c r="A1159" s="126"/>
      <c r="B1159" s="204"/>
      <c r="C1159" s="77"/>
      <c r="D1159" s="77"/>
      <c r="E1159" s="77"/>
      <c r="F1159" s="77"/>
      <c r="G1159" s="204" t="s">
        <v>297</v>
      </c>
      <c r="H1159" s="77"/>
      <c r="I1159" s="77"/>
      <c r="J1159" s="77"/>
      <c r="K1159" s="77"/>
      <c r="L1159" s="77"/>
      <c r="M1159" s="77"/>
      <c r="N1159" s="77"/>
      <c r="O1159" s="77"/>
      <c r="P1159" s="77"/>
    </row>
    <row r="1160" spans="1:16" s="314" customFormat="1" ht="93.75" customHeight="1" x14ac:dyDescent="0.2">
      <c r="A1160" s="126"/>
      <c r="B1160" s="205" t="s">
        <v>629</v>
      </c>
      <c r="C1160" s="175" t="s">
        <v>150</v>
      </c>
      <c r="D1160" s="70"/>
      <c r="E1160" s="71" t="s">
        <v>11</v>
      </c>
      <c r="F1160" s="72" t="s">
        <v>16</v>
      </c>
      <c r="G1160" s="73">
        <v>8</v>
      </c>
      <c r="H1160" s="74">
        <v>1.39</v>
      </c>
      <c r="I1160" s="25"/>
      <c r="J1160" s="75">
        <f t="shared" ref="J1160:J1179" si="358">+H1160*I1160</f>
        <v>0</v>
      </c>
      <c r="K1160" s="26">
        <f t="shared" si="344"/>
        <v>1.3204999999999998</v>
      </c>
      <c r="L1160" s="27"/>
      <c r="M1160" s="76">
        <f t="shared" ref="M1160:M1179" si="359">K1160*L1160</f>
        <v>0</v>
      </c>
      <c r="N1160" s="26">
        <f t="shared" si="345"/>
        <v>1.2231999999999998</v>
      </c>
      <c r="O1160" s="25"/>
      <c r="P1160" s="75">
        <f t="shared" si="306"/>
        <v>0</v>
      </c>
    </row>
    <row r="1161" spans="1:16" s="314" customFormat="1" ht="93.75" customHeight="1" x14ac:dyDescent="0.2">
      <c r="A1161" s="126"/>
      <c r="B1161" s="205" t="s">
        <v>628</v>
      </c>
      <c r="C1161" s="176" t="s">
        <v>630</v>
      </c>
      <c r="D1161" s="53"/>
      <c r="E1161" s="21" t="s">
        <v>11</v>
      </c>
      <c r="F1161" s="54" t="s">
        <v>16</v>
      </c>
      <c r="G1161" s="23">
        <v>8</v>
      </c>
      <c r="H1161" s="24">
        <v>1.39</v>
      </c>
      <c r="I1161" s="25"/>
      <c r="J1161" s="26">
        <f t="shared" si="358"/>
        <v>0</v>
      </c>
      <c r="K1161" s="26">
        <f t="shared" si="344"/>
        <v>1.3204999999999998</v>
      </c>
      <c r="L1161" s="27"/>
      <c r="M1161" s="28">
        <f t="shared" si="359"/>
        <v>0</v>
      </c>
      <c r="N1161" s="26">
        <f t="shared" si="345"/>
        <v>1.2231999999999998</v>
      </c>
      <c r="O1161" s="25"/>
      <c r="P1161" s="26">
        <f>+N1161*O1161</f>
        <v>0</v>
      </c>
    </row>
    <row r="1162" spans="1:16" s="314" customFormat="1" ht="93.75" customHeight="1" x14ac:dyDescent="0.2">
      <c r="A1162" s="126"/>
      <c r="B1162" s="205" t="s">
        <v>1405</v>
      </c>
      <c r="C1162" s="176" t="s">
        <v>69</v>
      </c>
      <c r="D1162" s="53"/>
      <c r="E1162" s="21" t="s">
        <v>11</v>
      </c>
      <c r="F1162" s="54" t="s">
        <v>16</v>
      </c>
      <c r="G1162" s="23">
        <v>8</v>
      </c>
      <c r="H1162" s="24">
        <v>1.53</v>
      </c>
      <c r="I1162" s="25"/>
      <c r="J1162" s="26">
        <f t="shared" si="358"/>
        <v>0</v>
      </c>
      <c r="K1162" s="26">
        <f t="shared" si="344"/>
        <v>1.4535</v>
      </c>
      <c r="L1162" s="27"/>
      <c r="M1162" s="28">
        <f t="shared" si="359"/>
        <v>0</v>
      </c>
      <c r="N1162" s="26">
        <f t="shared" si="345"/>
        <v>1.3464</v>
      </c>
      <c r="O1162" s="25"/>
      <c r="P1162" s="26">
        <f t="shared" si="306"/>
        <v>0</v>
      </c>
    </row>
    <row r="1163" spans="1:16" s="314" customFormat="1" ht="93.75" customHeight="1" x14ac:dyDescent="0.2">
      <c r="A1163" s="126"/>
      <c r="B1163" s="419" t="s">
        <v>2090</v>
      </c>
      <c r="C1163" s="420" t="s">
        <v>2091</v>
      </c>
      <c r="D1163" s="421"/>
      <c r="E1163" s="328" t="s">
        <v>11</v>
      </c>
      <c r="F1163" s="422" t="s">
        <v>16</v>
      </c>
      <c r="G1163" s="323">
        <v>8</v>
      </c>
      <c r="H1163" s="324">
        <v>1.53</v>
      </c>
      <c r="I1163" s="25"/>
      <c r="J1163" s="26">
        <f t="shared" ref="J1163" si="360">+H1163*I1163</f>
        <v>0</v>
      </c>
      <c r="K1163" s="26">
        <f t="shared" ref="K1163" si="361">H1163*(1-5%)</f>
        <v>1.4535</v>
      </c>
      <c r="L1163" s="27"/>
      <c r="M1163" s="28">
        <f t="shared" ref="M1163" si="362">K1163*L1163</f>
        <v>0</v>
      </c>
      <c r="N1163" s="26">
        <f t="shared" ref="N1163" si="363">H1163*(1-12%)</f>
        <v>1.3464</v>
      </c>
      <c r="O1163" s="25"/>
      <c r="P1163" s="26">
        <f t="shared" ref="P1163" si="364">+N1163*O1163</f>
        <v>0</v>
      </c>
    </row>
    <row r="1164" spans="1:16" s="314" customFormat="1" ht="93.75" customHeight="1" x14ac:dyDescent="0.2">
      <c r="A1164" s="126"/>
      <c r="B1164" s="419" t="s">
        <v>2092</v>
      </c>
      <c r="C1164" s="420" t="s">
        <v>2093</v>
      </c>
      <c r="D1164" s="421"/>
      <c r="E1164" s="328" t="s">
        <v>11</v>
      </c>
      <c r="F1164" s="422" t="s">
        <v>16</v>
      </c>
      <c r="G1164" s="323">
        <v>8</v>
      </c>
      <c r="H1164" s="324">
        <v>1.53</v>
      </c>
      <c r="I1164" s="25"/>
      <c r="J1164" s="26">
        <f t="shared" ref="J1164" si="365">+H1164*I1164</f>
        <v>0</v>
      </c>
      <c r="K1164" s="26">
        <f t="shared" ref="K1164" si="366">H1164*(1-5%)</f>
        <v>1.4535</v>
      </c>
      <c r="L1164" s="27"/>
      <c r="M1164" s="28">
        <f t="shared" ref="M1164" si="367">K1164*L1164</f>
        <v>0</v>
      </c>
      <c r="N1164" s="26">
        <f t="shared" ref="N1164" si="368">H1164*(1-12%)</f>
        <v>1.3464</v>
      </c>
      <c r="O1164" s="25"/>
      <c r="P1164" s="26">
        <f t="shared" ref="P1164" si="369">+N1164*O1164</f>
        <v>0</v>
      </c>
    </row>
    <row r="1165" spans="1:16" s="314" customFormat="1" ht="93.75" customHeight="1" x14ac:dyDescent="0.2">
      <c r="A1165" s="126"/>
      <c r="B1165" s="205" t="s">
        <v>620</v>
      </c>
      <c r="C1165" s="176" t="s">
        <v>621</v>
      </c>
      <c r="D1165" s="53"/>
      <c r="E1165" s="21" t="s">
        <v>11</v>
      </c>
      <c r="F1165" s="54" t="s">
        <v>16</v>
      </c>
      <c r="G1165" s="23">
        <v>8</v>
      </c>
      <c r="H1165" s="24">
        <v>1.39</v>
      </c>
      <c r="I1165" s="25"/>
      <c r="J1165" s="26">
        <f t="shared" si="358"/>
        <v>0</v>
      </c>
      <c r="K1165" s="26">
        <f t="shared" si="344"/>
        <v>1.3204999999999998</v>
      </c>
      <c r="L1165" s="27"/>
      <c r="M1165" s="28">
        <f t="shared" si="359"/>
        <v>0</v>
      </c>
      <c r="N1165" s="26">
        <f t="shared" si="345"/>
        <v>1.2231999999999998</v>
      </c>
      <c r="O1165" s="25"/>
      <c r="P1165" s="26">
        <f t="shared" si="306"/>
        <v>0</v>
      </c>
    </row>
    <row r="1166" spans="1:16" s="314" customFormat="1" ht="93.75" customHeight="1" x14ac:dyDescent="0.2">
      <c r="A1166" s="126"/>
      <c r="B1166" s="205" t="s">
        <v>623</v>
      </c>
      <c r="C1166" s="176" t="s">
        <v>622</v>
      </c>
      <c r="D1166" s="53"/>
      <c r="E1166" s="21" t="s">
        <v>11</v>
      </c>
      <c r="F1166" s="54" t="s">
        <v>16</v>
      </c>
      <c r="G1166" s="23">
        <v>8</v>
      </c>
      <c r="H1166" s="24">
        <v>1.39</v>
      </c>
      <c r="I1166" s="25"/>
      <c r="J1166" s="26">
        <f t="shared" si="358"/>
        <v>0</v>
      </c>
      <c r="K1166" s="26">
        <f t="shared" si="344"/>
        <v>1.3204999999999998</v>
      </c>
      <c r="L1166" s="27"/>
      <c r="M1166" s="28">
        <f t="shared" si="359"/>
        <v>0</v>
      </c>
      <c r="N1166" s="26">
        <f t="shared" si="345"/>
        <v>1.2231999999999998</v>
      </c>
      <c r="O1166" s="25"/>
      <c r="P1166" s="26">
        <f t="shared" si="306"/>
        <v>0</v>
      </c>
    </row>
    <row r="1167" spans="1:16" s="314" customFormat="1" ht="93.75" customHeight="1" x14ac:dyDescent="0.2">
      <c r="A1167" s="126"/>
      <c r="B1167" s="180">
        <v>933333561</v>
      </c>
      <c r="C1167" s="166" t="s">
        <v>624</v>
      </c>
      <c r="D1167" s="55"/>
      <c r="E1167" s="22" t="s">
        <v>6</v>
      </c>
      <c r="F1167" s="54" t="s">
        <v>16</v>
      </c>
      <c r="G1167" s="23">
        <v>8</v>
      </c>
      <c r="H1167" s="24">
        <v>1.49</v>
      </c>
      <c r="I1167" s="25"/>
      <c r="J1167" s="26">
        <f t="shared" si="358"/>
        <v>0</v>
      </c>
      <c r="K1167" s="26">
        <f t="shared" si="344"/>
        <v>1.4155</v>
      </c>
      <c r="L1167" s="27"/>
      <c r="M1167" s="28">
        <f t="shared" si="359"/>
        <v>0</v>
      </c>
      <c r="N1167" s="26">
        <f t="shared" si="345"/>
        <v>1.3111999999999999</v>
      </c>
      <c r="O1167" s="25"/>
      <c r="P1167" s="26">
        <f t="shared" ref="P1167:P1172" si="370">+N1167*O1167</f>
        <v>0</v>
      </c>
    </row>
    <row r="1168" spans="1:16" s="314" customFormat="1" ht="93.75" customHeight="1" x14ac:dyDescent="0.2">
      <c r="A1168" s="126"/>
      <c r="B1168" s="423" t="s">
        <v>1569</v>
      </c>
      <c r="C1168" s="424" t="s">
        <v>1568</v>
      </c>
      <c r="D1168" s="422"/>
      <c r="E1168" s="328" t="s">
        <v>6</v>
      </c>
      <c r="F1168" s="322" t="s">
        <v>16</v>
      </c>
      <c r="G1168" s="323">
        <v>8</v>
      </c>
      <c r="H1168" s="324">
        <v>1.42</v>
      </c>
      <c r="I1168" s="25"/>
      <c r="J1168" s="26">
        <f t="shared" si="358"/>
        <v>0</v>
      </c>
      <c r="K1168" s="26">
        <f t="shared" si="344"/>
        <v>1.349</v>
      </c>
      <c r="L1168" s="27"/>
      <c r="M1168" s="28">
        <f t="shared" si="359"/>
        <v>0</v>
      </c>
      <c r="N1168" s="26">
        <f t="shared" si="345"/>
        <v>1.2496</v>
      </c>
      <c r="O1168" s="25"/>
      <c r="P1168" s="26">
        <f t="shared" si="370"/>
        <v>0</v>
      </c>
    </row>
    <row r="1169" spans="1:16" s="314" customFormat="1" ht="93.75" customHeight="1" x14ac:dyDescent="0.2">
      <c r="A1169" s="126"/>
      <c r="B1169" s="180" t="s">
        <v>1849</v>
      </c>
      <c r="C1169" s="166" t="s">
        <v>1850</v>
      </c>
      <c r="D1169" s="55"/>
      <c r="E1169" s="22" t="s">
        <v>6</v>
      </c>
      <c r="F1169" s="54" t="s">
        <v>16</v>
      </c>
      <c r="G1169" s="23">
        <v>8</v>
      </c>
      <c r="H1169" s="24">
        <v>1.5225</v>
      </c>
      <c r="I1169" s="25"/>
      <c r="J1169" s="26">
        <f t="shared" si="358"/>
        <v>0</v>
      </c>
      <c r="K1169" s="26">
        <f t="shared" si="344"/>
        <v>1.446375</v>
      </c>
      <c r="L1169" s="27"/>
      <c r="M1169" s="28">
        <f t="shared" si="359"/>
        <v>0</v>
      </c>
      <c r="N1169" s="26">
        <f t="shared" si="345"/>
        <v>1.3397999999999999</v>
      </c>
      <c r="O1169" s="25"/>
      <c r="P1169" s="26">
        <f t="shared" si="370"/>
        <v>0</v>
      </c>
    </row>
    <row r="1170" spans="1:16" s="314" customFormat="1" ht="93.75" customHeight="1" x14ac:dyDescent="0.2">
      <c r="A1170" s="126"/>
      <c r="B1170" s="419" t="s">
        <v>1114</v>
      </c>
      <c r="C1170" s="425" t="s">
        <v>625</v>
      </c>
      <c r="D1170" s="426"/>
      <c r="E1170" s="322" t="s">
        <v>6</v>
      </c>
      <c r="F1170" s="422" t="s">
        <v>16</v>
      </c>
      <c r="G1170" s="323">
        <v>8</v>
      </c>
      <c r="H1170" s="324">
        <v>1.42</v>
      </c>
      <c r="I1170" s="25"/>
      <c r="J1170" s="26">
        <f t="shared" si="358"/>
        <v>0</v>
      </c>
      <c r="K1170" s="26">
        <f t="shared" si="344"/>
        <v>1.349</v>
      </c>
      <c r="L1170" s="27"/>
      <c r="M1170" s="28">
        <f t="shared" si="359"/>
        <v>0</v>
      </c>
      <c r="N1170" s="26">
        <f t="shared" si="345"/>
        <v>1.2496</v>
      </c>
      <c r="O1170" s="25"/>
      <c r="P1170" s="26">
        <f t="shared" si="370"/>
        <v>0</v>
      </c>
    </row>
    <row r="1171" spans="1:16" s="314" customFormat="1" ht="93.75" customHeight="1" x14ac:dyDescent="0.2">
      <c r="A1171" s="126"/>
      <c r="B1171" s="419" t="s">
        <v>1570</v>
      </c>
      <c r="C1171" s="425" t="s">
        <v>1571</v>
      </c>
      <c r="D1171" s="426"/>
      <c r="E1171" s="322" t="s">
        <v>6</v>
      </c>
      <c r="F1171" s="422" t="s">
        <v>16</v>
      </c>
      <c r="G1171" s="323">
        <v>8</v>
      </c>
      <c r="H1171" s="324">
        <v>1.42</v>
      </c>
      <c r="I1171" s="25"/>
      <c r="J1171" s="26">
        <f t="shared" si="358"/>
        <v>0</v>
      </c>
      <c r="K1171" s="26">
        <f>H1171*(1-5%)</f>
        <v>1.349</v>
      </c>
      <c r="L1171" s="27"/>
      <c r="M1171" s="28">
        <f t="shared" si="359"/>
        <v>0</v>
      </c>
      <c r="N1171" s="26">
        <f>H1171*(1-12%)</f>
        <v>1.2496</v>
      </c>
      <c r="O1171" s="25"/>
      <c r="P1171" s="26">
        <f t="shared" si="370"/>
        <v>0</v>
      </c>
    </row>
    <row r="1172" spans="1:16" s="314" customFormat="1" ht="93.75" customHeight="1" x14ac:dyDescent="0.2">
      <c r="A1172" s="126"/>
      <c r="B1172" s="205" t="s">
        <v>1851</v>
      </c>
      <c r="C1172" s="166" t="s">
        <v>1852</v>
      </c>
      <c r="D1172" s="55"/>
      <c r="E1172" s="22" t="s">
        <v>6</v>
      </c>
      <c r="F1172" s="54" t="s">
        <v>16</v>
      </c>
      <c r="G1172" s="23">
        <v>8</v>
      </c>
      <c r="H1172" s="24">
        <v>1.6850000000000001</v>
      </c>
      <c r="I1172" s="25"/>
      <c r="J1172" s="26">
        <f t="shared" si="358"/>
        <v>0</v>
      </c>
      <c r="K1172" s="26">
        <f>H1172*(1-5%)</f>
        <v>1.6007499999999999</v>
      </c>
      <c r="L1172" s="27"/>
      <c r="M1172" s="28">
        <f t="shared" si="359"/>
        <v>0</v>
      </c>
      <c r="N1172" s="26">
        <f>H1172*(1-12%)</f>
        <v>1.4828000000000001</v>
      </c>
      <c r="O1172" s="25"/>
      <c r="P1172" s="26">
        <f t="shared" si="370"/>
        <v>0</v>
      </c>
    </row>
    <row r="1173" spans="1:16" s="314" customFormat="1" ht="93.75" customHeight="1" x14ac:dyDescent="0.2">
      <c r="A1173" s="126"/>
      <c r="B1173" s="206" t="s">
        <v>105</v>
      </c>
      <c r="C1173" s="177" t="s">
        <v>106</v>
      </c>
      <c r="D1173" s="55"/>
      <c r="E1173" s="21" t="s">
        <v>6</v>
      </c>
      <c r="F1173" s="22" t="s">
        <v>16</v>
      </c>
      <c r="G1173" s="23">
        <v>8</v>
      </c>
      <c r="H1173" s="24">
        <v>1.39</v>
      </c>
      <c r="I1173" s="25"/>
      <c r="J1173" s="26">
        <f t="shared" si="358"/>
        <v>0</v>
      </c>
      <c r="K1173" s="26">
        <f t="shared" si="344"/>
        <v>1.3204999999999998</v>
      </c>
      <c r="L1173" s="27"/>
      <c r="M1173" s="28">
        <f t="shared" si="359"/>
        <v>0</v>
      </c>
      <c r="N1173" s="26">
        <f t="shared" si="345"/>
        <v>1.2231999999999998</v>
      </c>
      <c r="O1173" s="25"/>
      <c r="P1173" s="26">
        <f t="shared" ref="P1173:P1178" si="371">+N1173*O1173</f>
        <v>0</v>
      </c>
    </row>
    <row r="1174" spans="1:16" s="314" customFormat="1" ht="93.75" customHeight="1" x14ac:dyDescent="0.2">
      <c r="A1174" s="126"/>
      <c r="B1174" s="206" t="s">
        <v>107</v>
      </c>
      <c r="C1174" s="177" t="s">
        <v>108</v>
      </c>
      <c r="D1174" s="55"/>
      <c r="E1174" s="21" t="s">
        <v>6</v>
      </c>
      <c r="F1174" s="22" t="s">
        <v>16</v>
      </c>
      <c r="G1174" s="23">
        <v>8</v>
      </c>
      <c r="H1174" s="24">
        <v>1.49</v>
      </c>
      <c r="I1174" s="25"/>
      <c r="J1174" s="26">
        <f t="shared" si="358"/>
        <v>0</v>
      </c>
      <c r="K1174" s="26">
        <f t="shared" si="344"/>
        <v>1.4155</v>
      </c>
      <c r="L1174" s="27"/>
      <c r="M1174" s="28">
        <f t="shared" si="359"/>
        <v>0</v>
      </c>
      <c r="N1174" s="26">
        <f t="shared" si="345"/>
        <v>1.3111999999999999</v>
      </c>
      <c r="O1174" s="25"/>
      <c r="P1174" s="26">
        <f t="shared" si="371"/>
        <v>0</v>
      </c>
    </row>
    <row r="1175" spans="1:16" s="314" customFormat="1" ht="93.75" customHeight="1" x14ac:dyDescent="0.2">
      <c r="A1175" s="126"/>
      <c r="B1175" s="207" t="s">
        <v>626</v>
      </c>
      <c r="C1175" s="178" t="s">
        <v>627</v>
      </c>
      <c r="D1175" s="54"/>
      <c r="E1175" s="21" t="s">
        <v>104</v>
      </c>
      <c r="F1175" s="22" t="s">
        <v>16</v>
      </c>
      <c r="G1175" s="23">
        <v>8</v>
      </c>
      <c r="H1175" s="24">
        <v>1.44</v>
      </c>
      <c r="I1175" s="25"/>
      <c r="J1175" s="26">
        <f t="shared" si="358"/>
        <v>0</v>
      </c>
      <c r="K1175" s="26">
        <f t="shared" si="344"/>
        <v>1.3679999999999999</v>
      </c>
      <c r="L1175" s="27"/>
      <c r="M1175" s="28">
        <f t="shared" si="359"/>
        <v>0</v>
      </c>
      <c r="N1175" s="26">
        <f t="shared" si="345"/>
        <v>1.2671999999999999</v>
      </c>
      <c r="O1175" s="25"/>
      <c r="P1175" s="26">
        <f>+N1175*O1175</f>
        <v>0</v>
      </c>
    </row>
    <row r="1176" spans="1:16" ht="93.75" customHeight="1" x14ac:dyDescent="0.25">
      <c r="A1176" s="148"/>
      <c r="B1176" s="427" t="s">
        <v>1975</v>
      </c>
      <c r="C1176" s="428" t="s">
        <v>1976</v>
      </c>
      <c r="D1176" s="429"/>
      <c r="E1176" s="322" t="s">
        <v>15</v>
      </c>
      <c r="F1176" s="322" t="s">
        <v>16</v>
      </c>
      <c r="G1176" s="323">
        <v>8</v>
      </c>
      <c r="H1176" s="324">
        <v>1.89</v>
      </c>
      <c r="I1176" s="25"/>
      <c r="J1176" s="26">
        <f t="shared" si="358"/>
        <v>0</v>
      </c>
      <c r="K1176" s="26">
        <f t="shared" si="344"/>
        <v>1.7954999999999999</v>
      </c>
      <c r="L1176" s="27"/>
      <c r="M1176" s="28">
        <f t="shared" si="359"/>
        <v>0</v>
      </c>
      <c r="N1176" s="26">
        <f t="shared" si="345"/>
        <v>1.6632</v>
      </c>
      <c r="O1176" s="25"/>
      <c r="P1176" s="26">
        <f t="shared" si="371"/>
        <v>0</v>
      </c>
    </row>
    <row r="1177" spans="1:16" ht="93.75" customHeight="1" x14ac:dyDescent="0.25">
      <c r="A1177" s="148"/>
      <c r="B1177" s="427" t="s">
        <v>1978</v>
      </c>
      <c r="C1177" s="428" t="s">
        <v>1977</v>
      </c>
      <c r="D1177" s="429"/>
      <c r="E1177" s="322" t="s">
        <v>15</v>
      </c>
      <c r="F1177" s="322" t="s">
        <v>16</v>
      </c>
      <c r="G1177" s="323">
        <v>8</v>
      </c>
      <c r="H1177" s="324">
        <v>1.89</v>
      </c>
      <c r="I1177" s="25"/>
      <c r="J1177" s="26">
        <f t="shared" si="358"/>
        <v>0</v>
      </c>
      <c r="K1177" s="26">
        <f>H1177*(1-5%)</f>
        <v>1.7954999999999999</v>
      </c>
      <c r="L1177" s="27"/>
      <c r="M1177" s="28">
        <f t="shared" si="359"/>
        <v>0</v>
      </c>
      <c r="N1177" s="26">
        <f>H1177*(1-12%)</f>
        <v>1.6632</v>
      </c>
      <c r="O1177" s="25"/>
      <c r="P1177" s="26">
        <f>+N1177*O1177</f>
        <v>0</v>
      </c>
    </row>
    <row r="1178" spans="1:16" ht="93.75" customHeight="1" x14ac:dyDescent="0.2">
      <c r="A1178" s="148"/>
      <c r="B1178" s="180" t="s">
        <v>70</v>
      </c>
      <c r="C1178" s="149" t="s">
        <v>109</v>
      </c>
      <c r="D1178" s="55"/>
      <c r="E1178" s="21" t="s">
        <v>22</v>
      </c>
      <c r="F1178" s="54" t="s">
        <v>16</v>
      </c>
      <c r="G1178" s="23">
        <v>8</v>
      </c>
      <c r="H1178" s="24">
        <v>1.49</v>
      </c>
      <c r="I1178" s="25"/>
      <c r="J1178" s="26">
        <f t="shared" si="358"/>
        <v>0</v>
      </c>
      <c r="K1178" s="26">
        <f t="shared" si="344"/>
        <v>1.4155</v>
      </c>
      <c r="L1178" s="27"/>
      <c r="M1178" s="28">
        <f t="shared" si="359"/>
        <v>0</v>
      </c>
      <c r="N1178" s="26">
        <f t="shared" si="345"/>
        <v>1.3111999999999999</v>
      </c>
      <c r="O1178" s="25"/>
      <c r="P1178" s="26">
        <f t="shared" si="371"/>
        <v>0</v>
      </c>
    </row>
    <row r="1179" spans="1:16" ht="93.75" customHeight="1" thickBot="1" x14ac:dyDescent="0.25">
      <c r="A1179" s="148"/>
      <c r="B1179" s="208" t="s">
        <v>618</v>
      </c>
      <c r="C1179" s="155" t="s">
        <v>619</v>
      </c>
      <c r="D1179" s="116"/>
      <c r="E1179" s="97" t="s">
        <v>22</v>
      </c>
      <c r="F1179" s="117" t="s">
        <v>16</v>
      </c>
      <c r="G1179" s="62">
        <v>8</v>
      </c>
      <c r="H1179" s="63">
        <v>1.49</v>
      </c>
      <c r="I1179" s="25"/>
      <c r="J1179" s="64">
        <f t="shared" si="358"/>
        <v>0</v>
      </c>
      <c r="K1179" s="26">
        <f t="shared" si="344"/>
        <v>1.4155</v>
      </c>
      <c r="L1179" s="27"/>
      <c r="M1179" s="65">
        <f t="shared" si="359"/>
        <v>0</v>
      </c>
      <c r="N1179" s="26">
        <f t="shared" si="345"/>
        <v>1.3111999999999999</v>
      </c>
      <c r="O1179" s="25"/>
      <c r="P1179" s="64">
        <f>+N1179*O1179</f>
        <v>0</v>
      </c>
    </row>
    <row r="1180" spans="1:16" ht="49.9" customHeight="1" thickTop="1" x14ac:dyDescent="0.2">
      <c r="A1180" s="148"/>
      <c r="B1180" s="468" t="s">
        <v>2341</v>
      </c>
      <c r="C1180" s="469"/>
      <c r="D1180" s="469"/>
      <c r="E1180" s="469"/>
      <c r="F1180" s="469"/>
      <c r="G1180" s="469"/>
      <c r="H1180" s="469"/>
      <c r="I1180" s="278" t="s">
        <v>1404</v>
      </c>
      <c r="J1180" s="283">
        <f>SUM(J14:J1179)</f>
        <v>0</v>
      </c>
      <c r="K1180" s="465"/>
      <c r="L1180" s="278" t="s">
        <v>1537</v>
      </c>
      <c r="M1180" s="283">
        <f>SUM(M14:M1179)</f>
        <v>0</v>
      </c>
      <c r="N1180" s="465"/>
      <c r="O1180" s="282" t="s">
        <v>1538</v>
      </c>
      <c r="P1180" s="284">
        <f>SUM(P14:P1179)</f>
        <v>0</v>
      </c>
    </row>
    <row r="1181" spans="1:16" ht="49.9" customHeight="1" x14ac:dyDescent="0.2">
      <c r="A1181" s="148"/>
      <c r="B1181" s="470"/>
      <c r="C1181" s="471"/>
      <c r="D1181" s="471"/>
      <c r="E1181" s="471"/>
      <c r="F1181" s="471"/>
      <c r="G1181" s="471"/>
      <c r="H1181" s="471"/>
      <c r="I1181" s="279" t="s">
        <v>242</v>
      </c>
      <c r="J1181" s="281">
        <f>+J1180*0.16</f>
        <v>0</v>
      </c>
      <c r="K1181" s="466"/>
      <c r="L1181" s="279" t="s">
        <v>242</v>
      </c>
      <c r="M1181" s="281">
        <f>+M1180*0.16</f>
        <v>0</v>
      </c>
      <c r="N1181" s="466"/>
      <c r="O1181" s="279" t="s">
        <v>242</v>
      </c>
      <c r="P1181" s="285">
        <f>+P1180*0.16</f>
        <v>0</v>
      </c>
    </row>
    <row r="1182" spans="1:16" ht="49.9" customHeight="1" thickBot="1" x14ac:dyDescent="0.25">
      <c r="A1182" s="148"/>
      <c r="B1182" s="472"/>
      <c r="C1182" s="473"/>
      <c r="D1182" s="473"/>
      <c r="E1182" s="473"/>
      <c r="F1182" s="473"/>
      <c r="G1182" s="473"/>
      <c r="H1182" s="473"/>
      <c r="I1182" s="287" t="s">
        <v>243</v>
      </c>
      <c r="J1182" s="280">
        <f>+J1181+J1180</f>
        <v>0</v>
      </c>
      <c r="K1182" s="467"/>
      <c r="L1182" s="287" t="s">
        <v>243</v>
      </c>
      <c r="M1182" s="280">
        <f>+M1181+M1180</f>
        <v>0</v>
      </c>
      <c r="N1182" s="467"/>
      <c r="O1182" s="287" t="s">
        <v>243</v>
      </c>
      <c r="P1182" s="286">
        <f>+P1181+P1180</f>
        <v>0</v>
      </c>
    </row>
    <row r="1183" spans="1:16" hidden="1" x14ac:dyDescent="0.2">
      <c r="B1183" s="2"/>
      <c r="C1183" s="2"/>
      <c r="D1183" s="2"/>
      <c r="E1183" s="2"/>
      <c r="F1183" s="2"/>
      <c r="G1183" s="2"/>
      <c r="H1183" s="2"/>
      <c r="I1183" s="10"/>
      <c r="J1183" s="11"/>
      <c r="K1183" s="8"/>
      <c r="L1183" s="10"/>
      <c r="M1183" s="11"/>
      <c r="N1183" s="9"/>
      <c r="O1183" s="10"/>
      <c r="P1183" s="11"/>
    </row>
    <row r="1184" spans="1:16" hidden="1" x14ac:dyDescent="0.2">
      <c r="B1184" s="2"/>
      <c r="C1184" s="2"/>
      <c r="D1184" s="2"/>
      <c r="E1184" s="2"/>
      <c r="F1184" s="2"/>
      <c r="G1184" s="2"/>
      <c r="H1184" s="2"/>
      <c r="I1184"/>
      <c r="J1184"/>
      <c r="K1184"/>
      <c r="L1184"/>
      <c r="M1184"/>
      <c r="N1184"/>
      <c r="O1184"/>
      <c r="P1184"/>
    </row>
    <row r="1185" spans="2:16" hidden="1" x14ac:dyDescent="0.2">
      <c r="B1185" s="2"/>
      <c r="C1185" s="2"/>
      <c r="D1185" s="2"/>
      <c r="E1185" s="2"/>
      <c r="F1185" s="2"/>
      <c r="G1185" s="2"/>
      <c r="H1185"/>
      <c r="I1185"/>
      <c r="J1185"/>
      <c r="K1185"/>
      <c r="L1185"/>
      <c r="M1185"/>
      <c r="N1185"/>
      <c r="O1185"/>
      <c r="P1185"/>
    </row>
    <row r="1186" spans="2:16" hidden="1" x14ac:dyDescent="0.35">
      <c r="B1186" s="3"/>
      <c r="C1186" s="3"/>
      <c r="D1186" s="4"/>
      <c r="E1186" s="3"/>
      <c r="F1186" s="3"/>
      <c r="G1186" s="3"/>
      <c r="H1186" s="5"/>
      <c r="I1186" s="6"/>
      <c r="J1186" s="6"/>
      <c r="K1186" s="6"/>
      <c r="L1186" s="6"/>
      <c r="M1186" s="6"/>
      <c r="N1186" s="7"/>
      <c r="O1186" s="5"/>
      <c r="P1186" s="6"/>
    </row>
    <row r="1187" spans="2:16" hidden="1" x14ac:dyDescent="0.35">
      <c r="B1187" s="3"/>
      <c r="C1187" s="3"/>
      <c r="D1187" s="4"/>
      <c r="E1187" s="3"/>
      <c r="F1187" s="3"/>
      <c r="G1187" s="3"/>
      <c r="H1187" s="5"/>
      <c r="I1187" s="6"/>
      <c r="J1187" s="6"/>
      <c r="K1187" s="6"/>
      <c r="L1187" s="6"/>
      <c r="M1187" s="6"/>
      <c r="N1187" s="7"/>
      <c r="O1187" s="5"/>
      <c r="P1187" s="6"/>
    </row>
    <row r="1188" spans="2:16" hidden="1" x14ac:dyDescent="0.35">
      <c r="B1188" s="3"/>
      <c r="C1188" s="3"/>
      <c r="D1188" s="4"/>
      <c r="E1188" s="3"/>
      <c r="F1188" s="3"/>
      <c r="G1188" s="3"/>
      <c r="H1188" s="5"/>
      <c r="I1188" s="6"/>
      <c r="J1188" s="6"/>
      <c r="K1188" s="6"/>
      <c r="L1188" s="6"/>
      <c r="M1188" s="6"/>
      <c r="N1188" s="7"/>
      <c r="O1188" s="5"/>
      <c r="P1188" s="6"/>
    </row>
    <row r="1189" spans="2:16" hidden="1" x14ac:dyDescent="0.35">
      <c r="B1189" s="3"/>
      <c r="C1189" s="3"/>
      <c r="D1189" s="4"/>
      <c r="E1189" s="3"/>
      <c r="F1189" s="3"/>
      <c r="G1189" s="3"/>
      <c r="H1189" s="5"/>
      <c r="I1189" s="6"/>
      <c r="J1189" s="6"/>
      <c r="K1189" s="6"/>
      <c r="L1189" s="6"/>
      <c r="M1189" s="6"/>
      <c r="N1189" s="7"/>
      <c r="O1189" s="5"/>
      <c r="P1189" s="6"/>
    </row>
    <row r="1190" spans="2:16" hidden="1" x14ac:dyDescent="0.3"/>
    <row r="1191" spans="2:16" hidden="1" x14ac:dyDescent="0.3"/>
    <row r="1192" spans="2:16" ht="24" thickTop="1" x14ac:dyDescent="0.3"/>
    <row r="1193" spans="2:16" x14ac:dyDescent="0.3"/>
    <row r="1194" spans="2:16" x14ac:dyDescent="0.3"/>
    <row r="1195" spans="2:16" x14ac:dyDescent="0.3"/>
    <row r="1196" spans="2:16" x14ac:dyDescent="0.3"/>
    <row r="1197" spans="2:16" x14ac:dyDescent="0.3"/>
    <row r="1198" spans="2:16" x14ac:dyDescent="0.3"/>
    <row r="1199" spans="2:16" x14ac:dyDescent="0.3"/>
    <row r="1200" spans="2:16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</sheetData>
  <autoFilter ref="A12:P1182"/>
  <mergeCells count="24">
    <mergeCell ref="K1180:K1182"/>
    <mergeCell ref="N1180:N1182"/>
    <mergeCell ref="B1180:H1182"/>
    <mergeCell ref="K3:M3"/>
    <mergeCell ref="K6:M6"/>
    <mergeCell ref="I8:J10"/>
    <mergeCell ref="K8:P10"/>
    <mergeCell ref="A11:P11"/>
    <mergeCell ref="I7:M7"/>
    <mergeCell ref="K2:M2"/>
    <mergeCell ref="K4:M4"/>
    <mergeCell ref="K5:M5"/>
    <mergeCell ref="I1:P1"/>
    <mergeCell ref="A1:H10"/>
    <mergeCell ref="I2:J2"/>
    <mergeCell ref="I3:J3"/>
    <mergeCell ref="I4:J4"/>
    <mergeCell ref="I5:J5"/>
    <mergeCell ref="I6:J6"/>
    <mergeCell ref="N2:O2"/>
    <mergeCell ref="N3:O3"/>
    <mergeCell ref="N4:O4"/>
    <mergeCell ref="N5:O5"/>
    <mergeCell ref="N6:N7"/>
  </mergeCells>
  <phoneticPr fontId="20" type="noConversion"/>
  <conditionalFormatting sqref="B710:G710 B535:G536 F265:G265 B345:E345 G345:H345 B405:D405 F117:F118 F738 B1179:D1179 F402:G403 F243:G243 G104:H118 B939:H939 H412 H241 H843:H844 B803:D808 F803:H805 H100:H103 B606:H614 B531:H531 B921:B922 H921:H922 D921:D922 B940:E942 H940:H942 F940:G944 E1137:H1139 H810:H812 B810:D811 F809:G811 H821:H823 B455:D458 F456:H458 B1169:B1172 B783:H783 H779:H781 B779:E781 F775:G781 F784:G787 B770:D774 F770:H770 B711:H716 F258:G260 F436:G439 B967:H968 F845:H846 B1121:H1122 E990:E996 F813:H820 H427:H440 F427:G430 F333:H335 E455:H455 F407:H407 B719:H737 B934:H935 B407:D440 F413:H418 F88:H95 B1088:H1088 E1087:H1087 B740:H768 O1111:O1113 I1111:I1117 O1104:O1105 I1104:I1109 O1092:O1095 O1085 I1085:I1088 O1083 I1083 O978:O988 B978:I988 O973 I973 O970:O971 B970:I971 O966:O968 I966:I968 O963:O964 B963:I964 I939:I944 O924:O931 O882:O884 I882:I922 O848:O849 I848:I849 I770:I781 O708:O768 I708:I768 O703:O706 I703:I706 O683:O701 I683:I701 O505:O510 I505:I522 O405 F405:I405 O402:O403 I402:I403 F121:I121 G126:I126 F141:H141 B1123:E1124 H1123:H1124 O975:O976 I975:I976 I398:I400 F398:G400 O398:O400 I783:I789 O770:O789 B782:I782 F1140:G1143 E1144:G1144 F1130:G1135 B330:H331 B296:G301 O990:O1001 I990:I1004 E374:H376 O62:O65 I62:I118 F62:H65 H295:H301 I293:I331 O293:O331 O955:O961 I955:I961 F955:G961 B813:D846 O803:O846 I803:I846 F824:H842 B532:C534 H532:H536 E532:G534 O289 G289:I289 O396 I396 F396:G396 O407 B596:H602 G851:I853 F276:H281 O291 H291:I291 G120:I120 I1160:I1179 B1173:H1178 O1160:O1162 F267:G272 O267:O287 I267:I287 O139 F139:I139 F127:I137 O120:O121 O934:O937 I934:I937 G854:H856 F661:I661 O141 F172:H172 G861:H862 H859:H860 G858:H858 H857 G865:H865 H863:H864 O1107 F420:H426 H419 B1085:H1086 O1087:O1088 F145:H147 H142:H144 F155:H169 H154 F153:H153 I623:I660 O623:O624 F209:I211 F216:I219 H212:I215 O512:O522 F99:H99 H96:H98 H173 O88:O97 F149:H149 H148 O99:O118 O1165:O1179 B1160:H1169 F338:H344 H336:H337 I240:I241 O240:O241 F67:H75 H66 O67:O80 B592:H592 I592:I621 O592:O621 B524:C530 E524:H530 F123:I125 H122:I122 O123:O137 F185:H190 H184 F772:H774 H771 O243:O265 I243:I265 F263:G263 F409:H411 H408 I1120:I1128 O1120:O1123 B882:H894 O886:O922 O1004 B997:H1004 F14:I28 B1092:I1102 O1097:O1102 O1125:O1128 I407:I503 O409:O503 B471:H503 H866:H872 B851:D872 O851:O868 B302:H328 O1109 B441:H454 H150:H152 O870:O880 B537:H590 O524:O590 I524:I590 E1146:G1153 F77:H78 H76 F286:H287 H285 F251:G256 I1130:I1153 O1130:O1153 I141:I195 O145:O195 F174:H183 O333:O394 I333:I394 B377:H394 O231 H231:I231 O236 O939:O944 I854:I880 F51:I60 H48:I50 F35:I40 O35:O42 F46:I47 H41:I45 H223:I223 H29:I34 F195:H195 H191:H194 O14:O32 H170 O209:O222 O44:O47 O51:O60 F221:I222 H220:I220 F224:I229 O224:O229 F283:H284 H282 H201:I206 F201:G201 O201 H197:I198 B505:H521 I662:I681 O626:O681 B791:I801 O791:O801 B924:I931 H236:I238 O949 B949:I951 O951 O1116:O1117 O1010:O1081 E1010:I1081">
    <cfRule type="expression" dxfId="223" priority="977">
      <formula>$G14="AGOTADO"</formula>
    </cfRule>
  </conditionalFormatting>
  <conditionalFormatting sqref="B615:H615 G246 G267:G272 B708:E709 B683:H701 G257:G265 G248:G254 B623:H660 B662:H681">
    <cfRule type="expression" dxfId="222" priority="1042">
      <formula>#REF!="AGOTADO"</formula>
    </cfRule>
  </conditionalFormatting>
  <conditionalFormatting sqref="H710">
    <cfRule type="expression" dxfId="221" priority="492">
      <formula>$G710="AGOTADO"</formula>
    </cfRule>
  </conditionalFormatting>
  <conditionalFormatting sqref="F249:G250">
    <cfRule type="expression" dxfId="220" priority="485">
      <formula>$G249="AGOTADO"</formula>
    </cfRule>
  </conditionalFormatting>
  <conditionalFormatting sqref="B990:D996 F990:H996">
    <cfRule type="expression" dxfId="219" priority="481">
      <formula>$G990="AGOTADO"</formula>
    </cfRule>
  </conditionalFormatting>
  <conditionalFormatting sqref="F264:G264">
    <cfRule type="expression" dxfId="218" priority="439">
      <formula>$G264="AGOTADO"</formula>
    </cfRule>
  </conditionalFormatting>
  <conditionalFormatting sqref="F262:G262">
    <cfRule type="expression" dxfId="217" priority="437">
      <formula>$G262="AGOTADO"</formula>
    </cfRule>
  </conditionalFormatting>
  <conditionalFormatting sqref="G243 G255:G256">
    <cfRule type="expression" dxfId="216" priority="431">
      <formula>#REF!="AGOTADO"</formula>
    </cfRule>
  </conditionalFormatting>
  <conditionalFormatting sqref="F246:G246 F248:G248">
    <cfRule type="expression" dxfId="215" priority="421">
      <formula>$G246="AGOTADO"</formula>
    </cfRule>
  </conditionalFormatting>
  <conditionalFormatting sqref="H806:H808">
    <cfRule type="expression" dxfId="214" priority="363">
      <formula>$G806="AGOTADO"</formula>
    </cfRule>
  </conditionalFormatting>
  <conditionalFormatting sqref="E1179:H1179">
    <cfRule type="expression" dxfId="213" priority="358">
      <formula>$G1179="AGOTADO"</formula>
    </cfRule>
  </conditionalFormatting>
  <conditionalFormatting sqref="E718:H718">
    <cfRule type="expression" dxfId="212" priority="355">
      <formula>$G718="AGOTADO"</formula>
    </cfRule>
  </conditionalFormatting>
  <conditionalFormatting sqref="F708:H709">
    <cfRule type="expression" dxfId="211" priority="354">
      <formula>$G708="AGOTADO"</formula>
    </cfRule>
  </conditionalFormatting>
  <conditionalFormatting sqref="B812:D812 F812:G812">
    <cfRule type="expression" dxfId="210" priority="352">
      <formula>$G812="AGOTADO"</formula>
    </cfRule>
  </conditionalFormatting>
  <conditionalFormatting sqref="B966:H966">
    <cfRule type="expression" dxfId="209" priority="341">
      <formula>$G966="AGOTADO"</formula>
    </cfRule>
  </conditionalFormatting>
  <conditionalFormatting sqref="H293:H294">
    <cfRule type="expression" dxfId="208" priority="338">
      <formula>$G293="AGOTADO"</formula>
    </cfRule>
  </conditionalFormatting>
  <conditionalFormatting sqref="F806:G808">
    <cfRule type="expression" dxfId="207" priority="334">
      <formula>$G806="AGOTADO"</formula>
    </cfRule>
  </conditionalFormatting>
  <conditionalFormatting sqref="B809:D809 H809">
    <cfRule type="expression" dxfId="206" priority="333">
      <formula>$G809="AGOTADO"</formula>
    </cfRule>
  </conditionalFormatting>
  <conditionalFormatting sqref="F412:G412">
    <cfRule type="expression" dxfId="205" priority="330">
      <formula>$G412="AGOTADO"</formula>
    </cfRule>
  </conditionalFormatting>
  <conditionalFormatting sqref="F843:G844">
    <cfRule type="expression" dxfId="204" priority="328">
      <formula>$G843="AGOTADO"</formula>
    </cfRule>
  </conditionalFormatting>
  <conditionalFormatting sqref="F100:G103">
    <cfRule type="expression" dxfId="203" priority="291">
      <formula>$G100="AGOTADO"</formula>
    </cfRule>
  </conditionalFormatting>
  <conditionalFormatting sqref="F261:G261">
    <cfRule type="expression" dxfId="202" priority="288">
      <formula>$G261="AGOTADO"</formula>
    </cfRule>
  </conditionalFormatting>
  <conditionalFormatting sqref="C1170:C1172">
    <cfRule type="expression" dxfId="201" priority="287">
      <formula>$G1170="AGOTADO"</formula>
    </cfRule>
  </conditionalFormatting>
  <conditionalFormatting sqref="D1170:H1172">
    <cfRule type="expression" dxfId="200" priority="286">
      <formula>$G1170="AGOTADO"</formula>
    </cfRule>
  </conditionalFormatting>
  <conditionalFormatting sqref="H79:H87">
    <cfRule type="expression" dxfId="199" priority="273">
      <formula>$G79="AGOTADO"</formula>
    </cfRule>
  </conditionalFormatting>
  <conditionalFormatting sqref="F79:G79">
    <cfRule type="expression" dxfId="198" priority="272">
      <formula>$G79="AGOTADO"</formula>
    </cfRule>
  </conditionalFormatting>
  <conditionalFormatting sqref="B342:C343">
    <cfRule type="expression" dxfId="197" priority="263">
      <formula>$G342="AGOTADO"</formula>
    </cfRule>
  </conditionalFormatting>
  <conditionalFormatting sqref="B848:D849 F848:H849">
    <cfRule type="expression" dxfId="196" priority="258">
      <formula>$G848="AGOTADO"</formula>
    </cfRule>
  </conditionalFormatting>
  <conditionalFormatting sqref="F431:G435">
    <cfRule type="expression" dxfId="195" priority="254">
      <formula>$G431="AGOTADO"</formula>
    </cfRule>
  </conditionalFormatting>
  <conditionalFormatting sqref="B522:H522">
    <cfRule type="expression" dxfId="194" priority="253">
      <formula>$G522="AGOTADO"</formula>
    </cfRule>
  </conditionalFormatting>
  <conditionalFormatting sqref="B703:H703">
    <cfRule type="expression" dxfId="193" priority="252">
      <formula>#REF!="AGOTADO"</formula>
    </cfRule>
  </conditionalFormatting>
  <conditionalFormatting sqref="B704:D704 H704">
    <cfRule type="expression" dxfId="192" priority="250">
      <formula>#REF!="AGOTADO"</formula>
    </cfRule>
  </conditionalFormatting>
  <conditionalFormatting sqref="B705:E705 H705">
    <cfRule type="expression" dxfId="191" priority="248">
      <formula>#REF!="AGOTADO"</formula>
    </cfRule>
  </conditionalFormatting>
  <conditionalFormatting sqref="B706:D706 H706">
    <cfRule type="expression" dxfId="190" priority="246">
      <formula>#REF!="AGOTADO"</formula>
    </cfRule>
  </conditionalFormatting>
  <conditionalFormatting sqref="B775:E778 H775:H778">
    <cfRule type="expression" dxfId="189" priority="238">
      <formula>$G775="AGOTADO"</formula>
    </cfRule>
  </conditionalFormatting>
  <conditionalFormatting sqref="E704:G704">
    <cfRule type="expression" dxfId="188" priority="242">
      <formula>#REF!="AGOTADO"</formula>
    </cfRule>
  </conditionalFormatting>
  <conditionalFormatting sqref="F706:G706">
    <cfRule type="expression" dxfId="187" priority="239">
      <formula>#REF!="AGOTADO"</formula>
    </cfRule>
  </conditionalFormatting>
  <conditionalFormatting sqref="F705:G705">
    <cfRule type="expression" dxfId="186" priority="241">
      <formula>#REF!="AGOTADO"</formula>
    </cfRule>
  </conditionalFormatting>
  <conditionalFormatting sqref="E706">
    <cfRule type="expression" dxfId="185" priority="240">
      <formula>#REF!="AGOTADO"</formula>
    </cfRule>
  </conditionalFormatting>
  <conditionalFormatting sqref="C785:C787">
    <cfRule type="expression" dxfId="184" priority="235">
      <formula>$G785="AGOTADO"</formula>
    </cfRule>
  </conditionalFormatting>
  <conditionalFormatting sqref="B785:B787 H785:H787 D785:E787">
    <cfRule type="expression" dxfId="183" priority="236">
      <formula>$G785="AGOTADO"</formula>
    </cfRule>
  </conditionalFormatting>
  <conditionalFormatting sqref="B895:H906">
    <cfRule type="expression" dxfId="182" priority="230">
      <formula>$G895="AGOTADO"</formula>
    </cfRule>
  </conditionalFormatting>
  <conditionalFormatting sqref="B789 D789:E789 H789">
    <cfRule type="expression" dxfId="181" priority="233">
      <formula>$G789="AGOTADO"</formula>
    </cfRule>
  </conditionalFormatting>
  <conditionalFormatting sqref="C789">
    <cfRule type="expression" dxfId="180" priority="232">
      <formula>$G789="AGOTADO"</formula>
    </cfRule>
  </conditionalFormatting>
  <conditionalFormatting sqref="F789:G789">
    <cfRule type="expression" dxfId="179" priority="231">
      <formula>$G789="AGOTADO"</formula>
    </cfRule>
  </conditionalFormatting>
  <conditionalFormatting sqref="F907:G907">
    <cfRule type="expression" dxfId="178" priority="228">
      <formula>$G907="AGOTADO"</formula>
    </cfRule>
  </conditionalFormatting>
  <conditionalFormatting sqref="B907:E907 H907:H920 B908:D912 B913:B914 D913:D914 B915:D920">
    <cfRule type="expression" dxfId="177" priority="229">
      <formula>$G907="AGOTADO"</formula>
    </cfRule>
  </conditionalFormatting>
  <conditionalFormatting sqref="E908 E911:E919">
    <cfRule type="expression" dxfId="176" priority="227">
      <formula>$G908="AGOTADO"</formula>
    </cfRule>
  </conditionalFormatting>
  <conditionalFormatting sqref="F908:G908 F911:G919">
    <cfRule type="expression" dxfId="175" priority="226">
      <formula>$G908="AGOTADO"</formula>
    </cfRule>
  </conditionalFormatting>
  <conditionalFormatting sqref="E920:E922">
    <cfRule type="expression" dxfId="174" priority="223">
      <formula>$G920="AGOTADO"</formula>
    </cfRule>
  </conditionalFormatting>
  <conditionalFormatting sqref="F920:G922">
    <cfRule type="expression" dxfId="173" priority="222">
      <formula>$G920="AGOTADO"</formula>
    </cfRule>
  </conditionalFormatting>
  <conditionalFormatting sqref="C913:C914">
    <cfRule type="expression" dxfId="172" priority="221">
      <formula>$G913="AGOTADO"</formula>
    </cfRule>
  </conditionalFormatting>
  <conditionalFormatting sqref="C921:C922">
    <cfRule type="expression" dxfId="171" priority="220">
      <formula>$G921="AGOTADO"</formula>
    </cfRule>
  </conditionalFormatting>
  <conditionalFormatting sqref="B936:E936 H936">
    <cfRule type="expression" dxfId="170" priority="219">
      <formula>$G936="AGOTADO"</formula>
    </cfRule>
  </conditionalFormatting>
  <conditionalFormatting sqref="F936:G936">
    <cfRule type="expression" dxfId="169" priority="217">
      <formula>$G936="AGOTADO"</formula>
    </cfRule>
  </conditionalFormatting>
  <conditionalFormatting sqref="B943:E943 H943">
    <cfRule type="expression" dxfId="168" priority="216">
      <formula>$G943="AGOTADO"</formula>
    </cfRule>
  </conditionalFormatting>
  <conditionalFormatting sqref="B944 D944:E944 H944">
    <cfRule type="expression" dxfId="167" priority="215">
      <formula>$G944="AGOTADO"</formula>
    </cfRule>
  </conditionalFormatting>
  <conditionalFormatting sqref="C944">
    <cfRule type="expression" dxfId="166" priority="212">
      <formula>$G944="AGOTADO"</formula>
    </cfRule>
  </conditionalFormatting>
  <conditionalFormatting sqref="F1136:G1136">
    <cfRule type="expression" dxfId="165" priority="207">
      <formula>$G1136="AGOTADO"</formula>
    </cfRule>
  </conditionalFormatting>
  <conditionalFormatting sqref="B1125:H1125">
    <cfRule type="expression" dxfId="164" priority="205">
      <formula>$G1125="AGOTADO"</formula>
    </cfRule>
  </conditionalFormatting>
  <conditionalFormatting sqref="F1145:G1145">
    <cfRule type="expression" dxfId="163" priority="204">
      <formula>$G1145="AGOTADO"</formula>
    </cfRule>
  </conditionalFormatting>
  <conditionalFormatting sqref="B1127:E1127 G1127:H1127">
    <cfRule type="expression" dxfId="162" priority="203">
      <formula>$G1127="AGOTADO"</formula>
    </cfRule>
  </conditionalFormatting>
  <conditionalFormatting sqref="B1128:E1128 G1128:H1128">
    <cfRule type="expression" dxfId="161" priority="202">
      <formula>$G1128="AGOTADO"</formula>
    </cfRule>
  </conditionalFormatting>
  <conditionalFormatting sqref="F1127">
    <cfRule type="expression" dxfId="160" priority="201">
      <formula>$G1127="AGOTADO"</formula>
    </cfRule>
  </conditionalFormatting>
  <conditionalFormatting sqref="F1128">
    <cfRule type="expression" dxfId="159" priority="200">
      <formula>$G1128="AGOTADO"</formula>
    </cfRule>
  </conditionalFormatting>
  <conditionalFormatting sqref="G247">
    <cfRule type="expression" dxfId="158" priority="198">
      <formula>#REF!="AGOTADO"</formula>
    </cfRule>
  </conditionalFormatting>
  <conditionalFormatting sqref="F247:G247">
    <cfRule type="expression" dxfId="157" priority="197">
      <formula>$G247="AGOTADO"</formula>
    </cfRule>
  </conditionalFormatting>
  <conditionalFormatting sqref="B973:H973 B975:H976">
    <cfRule type="expression" dxfId="156" priority="195">
      <formula>$G973="AGOTADO"</formula>
    </cfRule>
  </conditionalFormatting>
  <conditionalFormatting sqref="F171:H171">
    <cfRule type="expression" dxfId="155" priority="194">
      <formula>$G171="AGOTADO"</formula>
    </cfRule>
  </conditionalFormatting>
  <conditionalFormatting sqref="F821:G822">
    <cfRule type="expression" dxfId="154" priority="193">
      <formula>$G821="AGOTADO"</formula>
    </cfRule>
  </conditionalFormatting>
  <conditionalFormatting sqref="B784:E784 H784">
    <cfRule type="expression" dxfId="153" priority="188">
      <formula>$G784="AGOTADO"</formula>
    </cfRule>
  </conditionalFormatting>
  <conditionalFormatting sqref="E770 E772:E774">
    <cfRule type="expression" dxfId="152" priority="187">
      <formula>$G770="AGOTADO"</formula>
    </cfRule>
  </conditionalFormatting>
  <conditionalFormatting sqref="G244:G245">
    <cfRule type="expression" dxfId="151" priority="183">
      <formula>#REF!="AGOTADO"</formula>
    </cfRule>
  </conditionalFormatting>
  <conditionalFormatting sqref="F244:G245">
    <cfRule type="expression" dxfId="150" priority="182">
      <formula>$G244="AGOTADO"</formula>
    </cfRule>
  </conditionalFormatting>
  <conditionalFormatting sqref="F257:G257">
    <cfRule type="expression" dxfId="149" priority="169">
      <formula>$G257="AGOTADO"</formula>
    </cfRule>
  </conditionalFormatting>
  <conditionalFormatting sqref="E1083:H1083">
    <cfRule type="expression" dxfId="148" priority="168">
      <formula>$G1083="AGOTADO"</formula>
    </cfRule>
  </conditionalFormatting>
  <conditionalFormatting sqref="C1087">
    <cfRule type="expression" dxfId="147" priority="161">
      <formula>$G1087="AGOTADO"</formula>
    </cfRule>
  </conditionalFormatting>
  <conditionalFormatting sqref="F1123:G1124">
    <cfRule type="expression" dxfId="146" priority="159">
      <formula>$G1123="AGOTADO"</formula>
    </cfRule>
  </conditionalFormatting>
  <conditionalFormatting sqref="B937:H937">
    <cfRule type="expression" dxfId="145" priority="157">
      <formula>$G937="AGOTADO"</formula>
    </cfRule>
  </conditionalFormatting>
  <conditionalFormatting sqref="G859">
    <cfRule type="expression" dxfId="144" priority="156">
      <formula>$G859="AGOTADO"</formula>
    </cfRule>
  </conditionalFormatting>
  <conditionalFormatting sqref="G857">
    <cfRule type="expression" dxfId="143" priority="155">
      <formula>$G857="AGOTADO"</formula>
    </cfRule>
  </conditionalFormatting>
  <conditionalFormatting sqref="G860">
    <cfRule type="expression" dxfId="142" priority="154">
      <formula>$G860="AGOTADO"</formula>
    </cfRule>
  </conditionalFormatting>
  <conditionalFormatting sqref="G863">
    <cfRule type="expression" dxfId="141" priority="153">
      <formula>$G863="AGOTADO"</formula>
    </cfRule>
  </conditionalFormatting>
  <conditionalFormatting sqref="G864">
    <cfRule type="expression" dxfId="140" priority="152">
      <formula>$G864="AGOTADO"</formula>
    </cfRule>
  </conditionalFormatting>
  <conditionalFormatting sqref="O1106">
    <cfRule type="expression" dxfId="139" priority="151">
      <formula>$G1106="AGOTADO"</formula>
    </cfRule>
  </conditionalFormatting>
  <conditionalFormatting sqref="F419:G419">
    <cfRule type="expression" dxfId="138" priority="150">
      <formula>$G419="AGOTADO"</formula>
    </cfRule>
  </conditionalFormatting>
  <conditionalFormatting sqref="O1086">
    <cfRule type="expression" dxfId="137" priority="142">
      <formula>$G1086="AGOTADO"</formula>
    </cfRule>
  </conditionalFormatting>
  <conditionalFormatting sqref="F142:G142">
    <cfRule type="expression" dxfId="136" priority="141">
      <formula>$G142="AGOTADO"</formula>
    </cfRule>
  </conditionalFormatting>
  <conditionalFormatting sqref="O142">
    <cfRule type="expression" dxfId="135" priority="140">
      <formula>$G142="AGOTADO"</formula>
    </cfRule>
  </conditionalFormatting>
  <conditionalFormatting sqref="F143:G143">
    <cfRule type="expression" dxfId="134" priority="139">
      <formula>$G143="AGOTADO"</formula>
    </cfRule>
  </conditionalFormatting>
  <conditionalFormatting sqref="O143:O144">
    <cfRule type="expression" dxfId="133" priority="138">
      <formula>$G143="AGOTADO"</formula>
    </cfRule>
  </conditionalFormatting>
  <conditionalFormatting sqref="F154:G154">
    <cfRule type="expression" dxfId="132" priority="137">
      <formula>$G154="AGOTADO"</formula>
    </cfRule>
  </conditionalFormatting>
  <conditionalFormatting sqref="F152:G152">
    <cfRule type="expression" dxfId="131" priority="136">
      <formula>$G152="AGOTADO"</formula>
    </cfRule>
  </conditionalFormatting>
  <conditionalFormatting sqref="F212:G212">
    <cfRule type="expression" dxfId="130" priority="135">
      <formula>$G212="AGOTADO"</formula>
    </cfRule>
  </conditionalFormatting>
  <conditionalFormatting sqref="O511">
    <cfRule type="expression" dxfId="129" priority="134">
      <formula>$G511="AGOTADO"</formula>
    </cfRule>
  </conditionalFormatting>
  <conditionalFormatting sqref="F96:G96">
    <cfRule type="expression" dxfId="128" priority="133">
      <formula>$G96="AGOTADO"</formula>
    </cfRule>
  </conditionalFormatting>
  <conditionalFormatting sqref="F97:G98">
    <cfRule type="expression" dxfId="127" priority="132">
      <formula>$G97="AGOTADO"</formula>
    </cfRule>
  </conditionalFormatting>
  <conditionalFormatting sqref="F173:G173">
    <cfRule type="expression" dxfId="126" priority="131">
      <formula>$G173="AGOTADO"</formula>
    </cfRule>
  </conditionalFormatting>
  <conditionalFormatting sqref="B1089:I1089 O1089">
    <cfRule type="expression" dxfId="125" priority="130">
      <formula>$G1089="AGOTADO"</formula>
    </cfRule>
  </conditionalFormatting>
  <conditionalFormatting sqref="F823:G823">
    <cfRule type="expression" dxfId="124" priority="129">
      <formula>$G823="AGOTADO"</formula>
    </cfRule>
  </conditionalFormatting>
  <conditionalFormatting sqref="F80:G87">
    <cfRule type="expression" dxfId="123" priority="128">
      <formula>$G80="AGOTADO"</formula>
    </cfRule>
  </conditionalFormatting>
  <conditionalFormatting sqref="O81:O87">
    <cfRule type="expression" dxfId="122" priority="127">
      <formula>$G81="AGOTADO"</formula>
    </cfRule>
  </conditionalFormatting>
  <conditionalFormatting sqref="F148:G148">
    <cfRule type="expression" dxfId="121" priority="126">
      <formula>$G148="AGOTADO"</formula>
    </cfRule>
  </conditionalFormatting>
  <conditionalFormatting sqref="F104:F106">
    <cfRule type="expression" dxfId="120" priority="1159">
      <formula>#REF!="AGOTADO"</formula>
    </cfRule>
  </conditionalFormatting>
  <conditionalFormatting sqref="F116 F109:F113">
    <cfRule type="expression" dxfId="119" priority="1160">
      <formula>#REF!="AGOTADO"</formula>
    </cfRule>
  </conditionalFormatting>
  <conditionalFormatting sqref="F107">
    <cfRule type="expression" dxfId="118" priority="1162">
      <formula>#REF!="AGOTADO"</formula>
    </cfRule>
  </conditionalFormatting>
  <conditionalFormatting sqref="F108">
    <cfRule type="expression" dxfId="117" priority="1163">
      <formula>#REF!="AGOTADO"</formula>
    </cfRule>
  </conditionalFormatting>
  <conditionalFormatting sqref="F114:F115">
    <cfRule type="expression" dxfId="116" priority="1164">
      <formula>#REF!="AGOTADO"</formula>
    </cfRule>
  </conditionalFormatting>
  <conditionalFormatting sqref="O98">
    <cfRule type="expression" dxfId="115" priority="125">
      <formula>$G98="AGOTADO"</formula>
    </cfRule>
  </conditionalFormatting>
  <conditionalFormatting sqref="O1163">
    <cfRule type="expression" dxfId="114" priority="124">
      <formula>$G1163="AGOTADO"</formula>
    </cfRule>
  </conditionalFormatting>
  <conditionalFormatting sqref="O1164">
    <cfRule type="expression" dxfId="113" priority="123">
      <formula>$G1164="AGOTADO"</formula>
    </cfRule>
  </conditionalFormatting>
  <conditionalFormatting sqref="F336:G336">
    <cfRule type="expression" dxfId="112" priority="122">
      <formula>$G336="AGOTADO"</formula>
    </cfRule>
  </conditionalFormatting>
  <conditionalFormatting sqref="F337:G337">
    <cfRule type="expression" dxfId="111" priority="121">
      <formula>$G337="AGOTADO"</formula>
    </cfRule>
  </conditionalFormatting>
  <conditionalFormatting sqref="O239 H239:I239">
    <cfRule type="expression" dxfId="110" priority="120">
      <formula>$G239="AGOTADO"</formula>
    </cfRule>
  </conditionalFormatting>
  <conditionalFormatting sqref="E1154 I1154:I1157 O1154">
    <cfRule type="expression" dxfId="109" priority="119">
      <formula>$G1154="AGOTADO"</formula>
    </cfRule>
  </conditionalFormatting>
  <conditionalFormatting sqref="F1154:G1154">
    <cfRule type="expression" dxfId="108" priority="118">
      <formula>$G1154="AGOTADO"</formula>
    </cfRule>
  </conditionalFormatting>
  <conditionalFormatting sqref="F66:G66">
    <cfRule type="expression" dxfId="107" priority="117">
      <formula>$G66="AGOTADO"</formula>
    </cfRule>
  </conditionalFormatting>
  <conditionalFormatting sqref="O66">
    <cfRule type="expression" dxfId="106" priority="116">
      <formula>$G66="AGOTADO"</formula>
    </cfRule>
  </conditionalFormatting>
  <conditionalFormatting sqref="B591:C591 O591 E591:I591">
    <cfRule type="expression" dxfId="105" priority="115">
      <formula>$G591="AGOTADO"</formula>
    </cfRule>
  </conditionalFormatting>
  <conditionalFormatting sqref="F122:G122">
    <cfRule type="expression" dxfId="104" priority="114">
      <formula>$G122="AGOTADO"</formula>
    </cfRule>
  </conditionalFormatting>
  <conditionalFormatting sqref="O122">
    <cfRule type="expression" dxfId="103" priority="113">
      <formula>$G122="AGOTADO"</formula>
    </cfRule>
  </conditionalFormatting>
  <conditionalFormatting sqref="F184:G184">
    <cfRule type="expression" dxfId="102" priority="112">
      <formula>$G184="AGOTADO"</formula>
    </cfRule>
  </conditionalFormatting>
  <conditionalFormatting sqref="F771:G771">
    <cfRule type="expression" dxfId="101" priority="111">
      <formula>$G771="AGOTADO"</formula>
    </cfRule>
  </conditionalFormatting>
  <conditionalFormatting sqref="E771">
    <cfRule type="expression" dxfId="100" priority="110">
      <formula>$G771="AGOTADO"</formula>
    </cfRule>
  </conditionalFormatting>
  <conditionalFormatting sqref="F408:G408">
    <cfRule type="expression" dxfId="99" priority="109">
      <formula>$G408="AGOTADO"</formula>
    </cfRule>
  </conditionalFormatting>
  <conditionalFormatting sqref="O408">
    <cfRule type="expression" dxfId="98" priority="108">
      <formula>$G408="AGOTADO"</formula>
    </cfRule>
  </conditionalFormatting>
  <conditionalFormatting sqref="O1118 I1118">
    <cfRule type="expression" dxfId="97" priority="107">
      <formula>$G1118="AGOTADO"</formula>
    </cfRule>
  </conditionalFormatting>
  <conditionalFormatting sqref="O1119 I1119">
    <cfRule type="expression" dxfId="96" priority="106">
      <formula>$G1119="AGOTADO"</formula>
    </cfRule>
  </conditionalFormatting>
  <conditionalFormatting sqref="O885">
    <cfRule type="expression" dxfId="95" priority="105">
      <formula>$G885="AGOTADO"</formula>
    </cfRule>
  </conditionalFormatting>
  <conditionalFormatting sqref="O625">
    <cfRule type="expression" dxfId="94" priority="104">
      <formula>$G625="AGOTADO"</formula>
    </cfRule>
  </conditionalFormatting>
  <conditionalFormatting sqref="O1003">
    <cfRule type="expression" dxfId="93" priority="103">
      <formula>$G1003="AGOTADO"</formula>
    </cfRule>
  </conditionalFormatting>
  <conditionalFormatting sqref="O1002">
    <cfRule type="expression" dxfId="92" priority="102">
      <formula>$G1002="AGOTADO"</formula>
    </cfRule>
  </conditionalFormatting>
  <conditionalFormatting sqref="F34:G34">
    <cfRule type="expression" dxfId="91" priority="101">
      <formula>$G34="AGOTADO"</formula>
    </cfRule>
  </conditionalFormatting>
  <conditionalFormatting sqref="O34">
    <cfRule type="expression" dxfId="90" priority="100">
      <formula>$G34="AGOTADO"</formula>
    </cfRule>
  </conditionalFormatting>
  <conditionalFormatting sqref="F33:G33">
    <cfRule type="expression" dxfId="89" priority="99">
      <formula>$G33="AGOTADO"</formula>
    </cfRule>
  </conditionalFormatting>
  <conditionalFormatting sqref="O33">
    <cfRule type="expression" dxfId="88" priority="98">
      <formula>$G33="AGOTADO"</formula>
    </cfRule>
  </conditionalFormatting>
  <conditionalFormatting sqref="F151:G151">
    <cfRule type="expression" dxfId="87" priority="97">
      <formula>$G151="AGOTADO"</formula>
    </cfRule>
  </conditionalFormatting>
  <conditionalFormatting sqref="O1096">
    <cfRule type="expression" dxfId="86" priority="96">
      <formula>$G1096="AGOTADO"</formula>
    </cfRule>
  </conditionalFormatting>
  <conditionalFormatting sqref="O1124">
    <cfRule type="expression" dxfId="85" priority="95">
      <formula>$G1124="AGOTADO"</formula>
    </cfRule>
  </conditionalFormatting>
  <conditionalFormatting sqref="O932 B932:E932 H932:I932">
    <cfRule type="expression" dxfId="84" priority="94">
      <formula>$G932="AGOTADO"</formula>
    </cfRule>
  </conditionalFormatting>
  <conditionalFormatting sqref="F932:G932">
    <cfRule type="expression" dxfId="83" priority="93">
      <formula>$G932="AGOTADO"</formula>
    </cfRule>
  </conditionalFormatting>
  <conditionalFormatting sqref="B1090:E1090 O1090 H1090:I1090">
    <cfRule type="expression" dxfId="82" priority="92">
      <formula>$G1090="AGOTADO"</formula>
    </cfRule>
  </conditionalFormatting>
  <conditionalFormatting sqref="G1090">
    <cfRule type="expression" dxfId="81" priority="91">
      <formula>$G1090="AGOTADO"</formula>
    </cfRule>
  </conditionalFormatting>
  <conditionalFormatting sqref="F1090">
    <cfRule type="expression" dxfId="80" priority="90">
      <formula>$G1090="AGOTADO"</formula>
    </cfRule>
  </conditionalFormatting>
  <conditionalFormatting sqref="O1108">
    <cfRule type="expression" dxfId="79" priority="89">
      <formula>$G1108="AGOTADO"</formula>
    </cfRule>
  </conditionalFormatting>
  <conditionalFormatting sqref="F144:G144">
    <cfRule type="expression" dxfId="78" priority="88">
      <formula>$G144="AGOTADO"</formula>
    </cfRule>
  </conditionalFormatting>
  <conditionalFormatting sqref="F150:G150">
    <cfRule type="expression" dxfId="77" priority="87">
      <formula>$G150="AGOTADO"</formula>
    </cfRule>
  </conditionalFormatting>
  <conditionalFormatting sqref="O869">
    <cfRule type="expression" dxfId="76" priority="86">
      <formula>$G869="AGOTADO"</formula>
    </cfRule>
  </conditionalFormatting>
  <conditionalFormatting sqref="F440:G440">
    <cfRule type="expression" dxfId="75" priority="85">
      <formula>$G440="AGOTADO"</formula>
    </cfRule>
  </conditionalFormatting>
  <conditionalFormatting sqref="F76:G76">
    <cfRule type="expression" dxfId="74" priority="84">
      <formula>$G76="AGOTADO"</formula>
    </cfRule>
  </conditionalFormatting>
  <conditionalFormatting sqref="F739">
    <cfRule type="expression" dxfId="73" priority="83">
      <formula>$G739="AGOTADO"</formula>
    </cfRule>
  </conditionalFormatting>
  <conditionalFormatting sqref="F285:G285">
    <cfRule type="expression" dxfId="72" priority="82">
      <formula>$G285="AGOTADO"</formula>
    </cfRule>
  </conditionalFormatting>
  <conditionalFormatting sqref="E909">
    <cfRule type="expression" dxfId="71" priority="81">
      <formula>$G909="AGOTADO"</formula>
    </cfRule>
  </conditionalFormatting>
  <conditionalFormatting sqref="F909:G909">
    <cfRule type="expression" dxfId="70" priority="80">
      <formula>$G909="AGOTADO"</formula>
    </cfRule>
  </conditionalFormatting>
  <conditionalFormatting sqref="E910">
    <cfRule type="expression" dxfId="69" priority="79">
      <formula>$G910="AGOTADO"</formula>
    </cfRule>
  </conditionalFormatting>
  <conditionalFormatting sqref="F910:G910">
    <cfRule type="expression" dxfId="68" priority="78">
      <formula>$G910="AGOTADO"</formula>
    </cfRule>
  </conditionalFormatting>
  <conditionalFormatting sqref="I232:I235">
    <cfRule type="expression" dxfId="67" priority="77">
      <formula>$G232="AGOTADO"</formula>
    </cfRule>
  </conditionalFormatting>
  <conditionalFormatting sqref="B232:B235 D232:D235 H232:H235">
    <cfRule type="expression" dxfId="66" priority="76">
      <formula>$G232="AGOTADO"</formula>
    </cfRule>
  </conditionalFormatting>
  <conditionalFormatting sqref="C232:C235">
    <cfRule type="expression" dxfId="65" priority="75">
      <formula>$G232="AGOTADO"</formula>
    </cfRule>
  </conditionalFormatting>
  <conditionalFormatting sqref="F232:G232">
    <cfRule type="expression" dxfId="64" priority="74">
      <formula>$G232="AGOTADO"</formula>
    </cfRule>
  </conditionalFormatting>
  <conditionalFormatting sqref="E232">
    <cfRule type="expression" dxfId="63" priority="73">
      <formula>$G232="AGOTADO"</formula>
    </cfRule>
  </conditionalFormatting>
  <conditionalFormatting sqref="F233:G233">
    <cfRule type="expression" dxfId="62" priority="72">
      <formula>$G233="AGOTADO"</formula>
    </cfRule>
  </conditionalFormatting>
  <conditionalFormatting sqref="E233">
    <cfRule type="expression" dxfId="61" priority="71">
      <formula>$G233="AGOTADO"</formula>
    </cfRule>
  </conditionalFormatting>
  <conditionalFormatting sqref="F234:G234">
    <cfRule type="expression" dxfId="60" priority="70">
      <formula>$G234="AGOTADO"</formula>
    </cfRule>
  </conditionalFormatting>
  <conditionalFormatting sqref="E234:E235">
    <cfRule type="expression" dxfId="59" priority="69">
      <formula>$G234="AGOTADO"</formula>
    </cfRule>
  </conditionalFormatting>
  <conditionalFormatting sqref="O232:O235">
    <cfRule type="expression" dxfId="58" priority="68">
      <formula>$G232="AGOTADO"</formula>
    </cfRule>
  </conditionalFormatting>
  <conditionalFormatting sqref="F48:G48">
    <cfRule type="expression" dxfId="57" priority="67">
      <formula>$G48="AGOTADO"</formula>
    </cfRule>
  </conditionalFormatting>
  <conditionalFormatting sqref="F41:G45">
    <cfRule type="expression" dxfId="56" priority="65">
      <formula>$G41="AGOTADO"</formula>
    </cfRule>
  </conditionalFormatting>
  <conditionalFormatting sqref="F223:G223">
    <cfRule type="expression" dxfId="55" priority="64">
      <formula>$G223="AGOTADO"</formula>
    </cfRule>
  </conditionalFormatting>
  <conditionalFormatting sqref="I946:I947 O946 F946:G947">
    <cfRule type="expression" dxfId="54" priority="63">
      <formula>$G946="AGOTADO"</formula>
    </cfRule>
  </conditionalFormatting>
  <conditionalFormatting sqref="B946:B947 D946:E947 H946:H947">
    <cfRule type="expression" dxfId="53" priority="62">
      <formula>$G946="AGOTADO"</formula>
    </cfRule>
  </conditionalFormatting>
  <conditionalFormatting sqref="C946:C947">
    <cfRule type="expression" dxfId="52" priority="61">
      <formula>$G946="AGOTADO"</formula>
    </cfRule>
  </conditionalFormatting>
  <conditionalFormatting sqref="F49:G50">
    <cfRule type="expression" dxfId="51" priority="60">
      <formula>$G49="AGOTADO"</formula>
    </cfRule>
  </conditionalFormatting>
  <conditionalFormatting sqref="F29">
    <cfRule type="expression" dxfId="50" priority="59">
      <formula>$G29="AGOTADO"</formula>
    </cfRule>
  </conditionalFormatting>
  <conditionalFormatting sqref="G29">
    <cfRule type="expression" dxfId="49" priority="58">
      <formula>$G29="AGOTADO"</formula>
    </cfRule>
  </conditionalFormatting>
  <conditionalFormatting sqref="F30">
    <cfRule type="expression" dxfId="48" priority="57">
      <formula>$G30="AGOTADO"</formula>
    </cfRule>
  </conditionalFormatting>
  <conditionalFormatting sqref="G30">
    <cfRule type="expression" dxfId="47" priority="56">
      <formula>$G30="AGOTADO"</formula>
    </cfRule>
  </conditionalFormatting>
  <conditionalFormatting sqref="F31">
    <cfRule type="expression" dxfId="46" priority="55">
      <formula>$G31="AGOTADO"</formula>
    </cfRule>
  </conditionalFormatting>
  <conditionalFormatting sqref="G31">
    <cfRule type="expression" dxfId="45" priority="54">
      <formula>$G31="AGOTADO"</formula>
    </cfRule>
  </conditionalFormatting>
  <conditionalFormatting sqref="F32">
    <cfRule type="expression" dxfId="44" priority="53">
      <formula>$G32="AGOTADO"</formula>
    </cfRule>
  </conditionalFormatting>
  <conditionalFormatting sqref="G32">
    <cfRule type="expression" dxfId="43" priority="52">
      <formula>$G32="AGOTADO"</formula>
    </cfRule>
  </conditionalFormatting>
  <conditionalFormatting sqref="E1158 I1158">
    <cfRule type="expression" dxfId="42" priority="50">
      <formula>$G1158="AGOTADO"</formula>
    </cfRule>
  </conditionalFormatting>
  <conditionalFormatting sqref="F1158:G1158">
    <cfRule type="expression" dxfId="41" priority="48">
      <formula>$G1158="AGOTADO"</formula>
    </cfRule>
  </conditionalFormatting>
  <conditionalFormatting sqref="F191:G191">
    <cfRule type="expression" dxfId="40" priority="47">
      <formula>$G191="AGOTADO"</formula>
    </cfRule>
  </conditionalFormatting>
  <conditionalFormatting sqref="F192:G194">
    <cfRule type="expression" dxfId="39" priority="46">
      <formula>$G192="AGOTADO"</formula>
    </cfRule>
  </conditionalFormatting>
  <conditionalFormatting sqref="F202:G202 F204:G206">
    <cfRule type="expression" dxfId="38" priority="45">
      <formula>$G202="AGOTADO"</formula>
    </cfRule>
  </conditionalFormatting>
  <conditionalFormatting sqref="E1155 E1157">
    <cfRule type="expression" dxfId="37" priority="44">
      <formula>$G1155="AGOTADO"</formula>
    </cfRule>
  </conditionalFormatting>
  <conditionalFormatting sqref="F1155:G1155 F1157:G1157">
    <cfRule type="expression" dxfId="36" priority="43">
      <formula>$G1155="AGOTADO"</formula>
    </cfRule>
  </conditionalFormatting>
  <conditionalFormatting sqref="O202 O204:O206">
    <cfRule type="expression" dxfId="35" priority="40">
      <formula>$G202="AGOTADO"</formula>
    </cfRule>
  </conditionalFormatting>
  <conditionalFormatting sqref="F170:G170">
    <cfRule type="expression" dxfId="34" priority="39">
      <formula>$G170="AGOTADO"</formula>
    </cfRule>
  </conditionalFormatting>
  <conditionalFormatting sqref="F213:G213">
    <cfRule type="expression" dxfId="33" priority="38">
      <formula>$G213="AGOTADO"</formula>
    </cfRule>
  </conditionalFormatting>
  <conditionalFormatting sqref="O43">
    <cfRule type="expression" dxfId="32" priority="37">
      <formula>$G43="AGOTADO"</formula>
    </cfRule>
  </conditionalFormatting>
  <conditionalFormatting sqref="O48:O50">
    <cfRule type="expression" dxfId="31" priority="36">
      <formula>$G48="AGOTADO"</formula>
    </cfRule>
  </conditionalFormatting>
  <conditionalFormatting sqref="O1155">
    <cfRule type="expression" dxfId="30" priority="33">
      <formula>$G1155="AGOTADO"</formula>
    </cfRule>
  </conditionalFormatting>
  <conditionalFormatting sqref="O223">
    <cfRule type="expression" dxfId="29" priority="31">
      <formula>$G223="AGOTADO"</formula>
    </cfRule>
  </conditionalFormatting>
  <conditionalFormatting sqref="F220:G220">
    <cfRule type="expression" dxfId="28" priority="30">
      <formula>$G220="AGOTADO"</formula>
    </cfRule>
  </conditionalFormatting>
  <conditionalFormatting sqref="F214:G215">
    <cfRule type="expression" dxfId="27" priority="29">
      <formula>$G214="AGOTADO"</formula>
    </cfRule>
  </conditionalFormatting>
  <conditionalFormatting sqref="F282:G282">
    <cfRule type="expression" dxfId="26" priority="28">
      <formula>$G282="AGOTADO"</formula>
    </cfRule>
  </conditionalFormatting>
  <conditionalFormatting sqref="O207 H207:I207">
    <cfRule type="expression" dxfId="25" priority="27">
      <formula>$G207="AGOTADO"</formula>
    </cfRule>
  </conditionalFormatting>
  <conditionalFormatting sqref="F207:G207">
    <cfRule type="expression" dxfId="24" priority="26">
      <formula>$G207="AGOTADO"</formula>
    </cfRule>
  </conditionalFormatting>
  <conditionalFormatting sqref="O200 F200:I200">
    <cfRule type="expression" dxfId="23" priority="25">
      <formula>$G200="AGOTADO"</formula>
    </cfRule>
  </conditionalFormatting>
  <conditionalFormatting sqref="H199:I199">
    <cfRule type="expression" dxfId="22" priority="24">
      <formula>$G199="AGOTADO"</formula>
    </cfRule>
  </conditionalFormatting>
  <conditionalFormatting sqref="F199:G199">
    <cfRule type="expression" dxfId="21" priority="23">
      <formula>$G199="AGOTADO"</formula>
    </cfRule>
  </conditionalFormatting>
  <conditionalFormatting sqref="O199">
    <cfRule type="expression" dxfId="20" priority="22">
      <formula>$G199="AGOTADO"</formula>
    </cfRule>
  </conditionalFormatting>
  <conditionalFormatting sqref="F197:G197">
    <cfRule type="expression" dxfId="19" priority="21">
      <formula>$G197="AGOTADO"</formula>
    </cfRule>
  </conditionalFormatting>
  <conditionalFormatting sqref="F198:G198">
    <cfRule type="expression" dxfId="18" priority="20">
      <formula>$G198="AGOTADO"</formula>
    </cfRule>
  </conditionalFormatting>
  <conditionalFormatting sqref="O197:O198">
    <cfRule type="expression" dxfId="17" priority="19">
      <formula>$G197="AGOTADO"</formula>
    </cfRule>
  </conditionalFormatting>
  <conditionalFormatting sqref="F203:G203">
    <cfRule type="expression" dxfId="16" priority="18">
      <formula>$G203="AGOTADO"</formula>
    </cfRule>
  </conditionalFormatting>
  <conditionalFormatting sqref="O203">
    <cfRule type="expression" dxfId="15" priority="17">
      <formula>$G203="AGOTADO"</formula>
    </cfRule>
  </conditionalFormatting>
  <conditionalFormatting sqref="O237:O238">
    <cfRule type="expression" dxfId="14" priority="16">
      <formula>$G237="AGOTADO"</formula>
    </cfRule>
  </conditionalFormatting>
  <conditionalFormatting sqref="O947">
    <cfRule type="expression" dxfId="13" priority="14">
      <formula>$G947="AGOTADO"</formula>
    </cfRule>
  </conditionalFormatting>
  <conditionalFormatting sqref="O950">
    <cfRule type="expression" dxfId="12" priority="13">
      <formula>$G950="AGOTADO"</formula>
    </cfRule>
  </conditionalFormatting>
  <conditionalFormatting sqref="B953:I953">
    <cfRule type="expression" dxfId="11" priority="12">
      <formula>$G953="AGOTADO"</formula>
    </cfRule>
  </conditionalFormatting>
  <conditionalFormatting sqref="O953">
    <cfRule type="expression" dxfId="10" priority="11">
      <formula>$G953="AGOTADO"</formula>
    </cfRule>
  </conditionalFormatting>
  <conditionalFormatting sqref="O1007 H1007:I1007">
    <cfRule type="expression" dxfId="9" priority="10">
      <formula>$G1007="AGOTADO"</formula>
    </cfRule>
  </conditionalFormatting>
  <conditionalFormatting sqref="O1006 H1006:I1006">
    <cfRule type="expression" dxfId="8" priority="9">
      <formula>$G1006="AGOTADO"</formula>
    </cfRule>
  </conditionalFormatting>
  <conditionalFormatting sqref="O1008 H1008:I1008">
    <cfRule type="expression" dxfId="7" priority="8">
      <formula>$G1008="AGOTADO"</formula>
    </cfRule>
  </conditionalFormatting>
  <conditionalFormatting sqref="B1006:E1008">
    <cfRule type="expression" dxfId="6" priority="7">
      <formula>$G1006="AGOTADO"</formula>
    </cfRule>
  </conditionalFormatting>
  <conditionalFormatting sqref="F1006:G1008">
    <cfRule type="expression" dxfId="5" priority="6">
      <formula>$G1006="AGOTADO"</formula>
    </cfRule>
  </conditionalFormatting>
  <conditionalFormatting sqref="O1115">
    <cfRule type="expression" dxfId="4" priority="5">
      <formula>$G1115="AGOTADO"</formula>
    </cfRule>
  </conditionalFormatting>
  <conditionalFormatting sqref="O1114">
    <cfRule type="expression" dxfId="3" priority="4">
      <formula>$G1114="AGOTADO"</formula>
    </cfRule>
  </conditionalFormatting>
  <conditionalFormatting sqref="E1156">
    <cfRule type="expression" dxfId="2" priority="3">
      <formula>$G1156="AGOTADO"</formula>
    </cfRule>
  </conditionalFormatting>
  <conditionalFormatting sqref="F1156:G1156">
    <cfRule type="expression" dxfId="1" priority="2">
      <formula>$G1156="AGOTADO"</formula>
    </cfRule>
  </conditionalFormatting>
  <conditionalFormatting sqref="O1156:O1158">
    <cfRule type="expression" dxfId="0" priority="1">
      <formula>$G1156="AGOTADO"</formula>
    </cfRule>
  </conditionalFormatting>
  <dataValidations count="3">
    <dataValidation type="list" allowBlank="1" showErrorMessage="1" sqref="P3">
      <formula1>"-,Factura,Nota de Entrega"</formula1>
    </dataValidation>
    <dataValidation type="list" allowBlank="1" showErrorMessage="1" sqref="P4">
      <formula1>"-,RETIRO PERSONAL,VISISERVICE O CARGA VIP,TEALCA,LIBERTY EXPRESS,ZOOM,DOMESA,MRW"</formula1>
    </dataValidation>
    <dataValidation type="list" allowBlank="1" showErrorMessage="1" sqref="P5">
      <formula1>"-,PRE-PAGADO,CONTRA-ENTREGA"</formula1>
    </dataValidation>
  </dataValidations>
  <printOptions horizontalCentered="1"/>
  <pageMargins left="7.874015748031496E-2" right="7.874015748031496E-2" top="0" bottom="0.39370078740157483" header="0" footer="0"/>
  <pageSetup scale="31" fitToHeight="0" orientation="portrait" r:id="rId1"/>
  <headerFooter>
    <oddFooter>&amp;C&amp;P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EXISTENCIA LISTA MASTRO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Invitado</cp:lastModifiedBy>
  <cp:lastPrinted>2022-09-26T20:34:31Z</cp:lastPrinted>
  <dcterms:created xsi:type="dcterms:W3CDTF">2019-06-27T22:52:32Z</dcterms:created>
  <dcterms:modified xsi:type="dcterms:W3CDTF">2022-10-10T02:01:07Z</dcterms:modified>
</cp:coreProperties>
</file>